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712" documentId="13_ncr:1_{47DCAA9F-CEF8-4442-B948-FC4AD3B68F37}" xr6:coauthVersionLast="47" xr6:coauthVersionMax="47" xr10:uidLastSave="{D8130543-69EF-4DB9-86C1-904637A76339}"/>
  <bookViews>
    <workbookView xWindow="-28920" yWindow="-120" windowWidth="29040" windowHeight="15840" activeTab="6" xr2:uid="{2A3BC04E-0342-417C-9DE7-757C8C18C39B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6" l="1"/>
  <c r="B64" i="6"/>
  <c r="D18" i="7"/>
  <c r="F51" i="7"/>
  <c r="J48" i="7"/>
  <c r="D46" i="7"/>
  <c r="D46" i="5"/>
  <c r="D18" i="5"/>
  <c r="K48" i="7"/>
  <c r="E46" i="7"/>
  <c r="H18" i="7"/>
  <c r="D48" i="4"/>
  <c r="D18" i="4"/>
  <c r="I23" i="4"/>
  <c r="D34" i="3"/>
  <c r="D17" i="3"/>
  <c r="H31" i="3"/>
  <c r="D36" i="2"/>
  <c r="D18" i="2"/>
  <c r="H41" i="2"/>
  <c r="D36" i="1"/>
  <c r="D18" i="1"/>
  <c r="H41" i="1"/>
  <c r="E46" i="5"/>
  <c r="H18" i="5"/>
  <c r="E47" i="4"/>
  <c r="H18" i="4"/>
  <c r="H35" i="2"/>
  <c r="H35" i="1"/>
  <c r="E33" i="3"/>
  <c r="E35" i="2"/>
  <c r="E35" i="1"/>
  <c r="I18" i="1"/>
  <c r="H18" i="2"/>
  <c r="H17" i="3"/>
  <c r="H37" i="3" l="1"/>
</calcChain>
</file>

<file path=xl/sharedStrings.xml><?xml version="1.0" encoding="utf-8"?>
<sst xmlns="http://schemas.openxmlformats.org/spreadsheetml/2006/main" count="492" uniqueCount="43">
  <si>
    <t>Electric Usage</t>
  </si>
  <si>
    <t xml:space="preserve">1     </t>
  </si>
  <si>
    <t xml:space="preserve">3     </t>
  </si>
  <si>
    <t xml:space="preserve">4     </t>
  </si>
  <si>
    <t xml:space="preserve">5     </t>
  </si>
  <si>
    <t xml:space="preserve">81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</si>
  <si>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</si>
  <si>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</si>
  <si>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</si>
  <si>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</si>
  <si>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</si>
  <si>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</si>
  <si>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</si>
  <si>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Total kWh from interval data</t>
  </si>
  <si>
    <t>Invc Amt</t>
  </si>
  <si>
    <t>Natural Gas Usage</t>
  </si>
  <si>
    <t>Interruptible Natural Gas Usage</t>
  </si>
  <si>
    <t>Therms</t>
  </si>
  <si>
    <t>Interruptible XXXXX Usage</t>
  </si>
  <si>
    <t>Sam Davey Elementary School Utility Data</t>
  </si>
  <si>
    <t>000018476539</t>
  </si>
  <si>
    <t>B16</t>
  </si>
  <si>
    <t>000005531238</t>
  </si>
  <si>
    <t>207</t>
  </si>
  <si>
    <t>(does not say interruptible but was on the sheet twice)</t>
  </si>
  <si>
    <t>Fuel Oil</t>
  </si>
  <si>
    <t>Date</t>
  </si>
  <si>
    <t>Interruptible 
Natural Gas
 Usage</t>
  </si>
  <si>
    <t>20124510</t>
  </si>
  <si>
    <t>Inv Amt</t>
  </si>
  <si>
    <t>QTY 
Delivered</t>
  </si>
  <si>
    <t>Total Therms</t>
  </si>
  <si>
    <t>2018-19</t>
  </si>
  <si>
    <t>2019-20</t>
  </si>
  <si>
    <t>2020-21</t>
  </si>
  <si>
    <t>2021-22</t>
  </si>
  <si>
    <t>20959815</t>
  </si>
  <si>
    <t>5531238</t>
  </si>
  <si>
    <t>2022-23</t>
  </si>
  <si>
    <t>No reading in Dec.</t>
  </si>
  <si>
    <t>No Sep. Read sent</t>
  </si>
  <si>
    <t>No Sep. reading sent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</si>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</sst>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\$#,##0.00;[Red]&quot;$-&quot;#,##0.00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FFFFF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164" fontId="10" fillId="0" borderId="8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3" fontId="5" fillId="4" borderId="3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49" fontId="5" fillId="4" borderId="3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center"/>
    </xf>
    <xf numFmtId="49" fontId="16" fillId="5" borderId="3" xfId="0" applyNumberFormat="1" applyFont="1" applyFill="1" applyBorder="1" applyAlignment="1">
      <alignment horizontal="left"/>
    </xf>
    <xf numFmtId="49" fontId="17" fillId="5" borderId="3" xfId="0" applyNumberFormat="1" applyFont="1" applyFill="1" applyBorder="1" applyAlignment="1">
      <alignment horizontal="center"/>
    </xf>
    <xf numFmtId="3" fontId="16" fillId="5" borderId="3" xfId="0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right"/>
    </xf>
    <xf numFmtId="165" fontId="5" fillId="3" borderId="16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19" fillId="0" borderId="0" xfId="0" applyFont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0" xfId="0" applyFont="1"/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/>
    <xf numFmtId="165" fontId="5" fillId="4" borderId="16" xfId="0" applyNumberFormat="1" applyFont="1" applyFill="1" applyBorder="1" applyAlignment="1">
      <alignment horizontal="right"/>
    </xf>
    <xf numFmtId="165" fontId="15" fillId="0" borderId="20" xfId="0" applyNumberFormat="1" applyFont="1" applyBorder="1"/>
    <xf numFmtId="0" fontId="21" fillId="0" borderId="0" xfId="0" applyFont="1"/>
    <xf numFmtId="164" fontId="5" fillId="0" borderId="0" xfId="0" applyNumberFormat="1" applyFont="1" applyAlignment="1">
      <alignment horizontal="left"/>
    </xf>
    <xf numFmtId="164" fontId="5" fillId="4" borderId="21" xfId="0" applyNumberFormat="1" applyFont="1" applyFill="1" applyBorder="1" applyAlignment="1">
      <alignment horizontal="left"/>
    </xf>
    <xf numFmtId="49" fontId="5" fillId="4" borderId="22" xfId="0" applyNumberFormat="1" applyFont="1" applyFill="1" applyBorder="1" applyAlignment="1">
      <alignment horizontal="center"/>
    </xf>
    <xf numFmtId="3" fontId="5" fillId="4" borderId="22" xfId="0" applyNumberFormat="1" applyFont="1" applyFill="1" applyBorder="1" applyAlignment="1">
      <alignment horizontal="right"/>
    </xf>
    <xf numFmtId="165" fontId="5" fillId="4" borderId="23" xfId="0" applyNumberFormat="1" applyFont="1" applyFill="1" applyBorder="1" applyAlignment="1">
      <alignment horizontal="right"/>
    </xf>
    <xf numFmtId="164" fontId="16" fillId="5" borderId="24" xfId="0" applyNumberFormat="1" applyFont="1" applyFill="1" applyBorder="1" applyAlignment="1">
      <alignment horizontal="left"/>
    </xf>
    <xf numFmtId="165" fontId="16" fillId="5" borderId="25" xfId="0" applyNumberFormat="1" applyFont="1" applyFill="1" applyBorder="1" applyAlignment="1">
      <alignment horizontal="right"/>
    </xf>
    <xf numFmtId="164" fontId="5" fillId="4" borderId="24" xfId="0" applyNumberFormat="1" applyFont="1" applyFill="1" applyBorder="1" applyAlignment="1">
      <alignment horizontal="left"/>
    </xf>
    <xf numFmtId="165" fontId="5" fillId="4" borderId="25" xfId="0" applyNumberFormat="1" applyFont="1" applyFill="1" applyBorder="1" applyAlignment="1">
      <alignment horizontal="right"/>
    </xf>
    <xf numFmtId="164" fontId="5" fillId="3" borderId="26" xfId="0" applyNumberFormat="1" applyFont="1" applyFill="1" applyBorder="1" applyAlignment="1">
      <alignment horizontal="left"/>
    </xf>
    <xf numFmtId="165" fontId="5" fillId="3" borderId="27" xfId="0" applyNumberFormat="1" applyFont="1" applyFill="1" applyBorder="1" applyAlignment="1">
      <alignment horizontal="right"/>
    </xf>
    <xf numFmtId="164" fontId="5" fillId="4" borderId="26" xfId="0" applyNumberFormat="1" applyFont="1" applyFill="1" applyBorder="1" applyAlignment="1">
      <alignment horizontal="left"/>
    </xf>
    <xf numFmtId="165" fontId="5" fillId="4" borderId="27" xfId="0" applyNumberFormat="1" applyFont="1" applyFill="1" applyBorder="1" applyAlignment="1">
      <alignment horizontal="right"/>
    </xf>
    <xf numFmtId="165" fontId="5" fillId="4" borderId="28" xfId="0" applyNumberFormat="1" applyFont="1" applyFill="1" applyBorder="1" applyAlignment="1">
      <alignment horizontal="right"/>
    </xf>
    <xf numFmtId="165" fontId="5" fillId="3" borderId="29" xfId="0" applyNumberFormat="1" applyFont="1" applyFill="1" applyBorder="1" applyAlignment="1">
      <alignment horizontal="right"/>
    </xf>
    <xf numFmtId="164" fontId="5" fillId="3" borderId="30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center"/>
    </xf>
    <xf numFmtId="3" fontId="5" fillId="3" borderId="32" xfId="0" applyNumberFormat="1" applyFont="1" applyFill="1" applyBorder="1" applyAlignment="1">
      <alignment horizontal="right"/>
    </xf>
    <xf numFmtId="165" fontId="5" fillId="3" borderId="33" xfId="0" applyNumberFormat="1" applyFont="1" applyFill="1" applyBorder="1" applyAlignment="1">
      <alignment horizontal="right"/>
    </xf>
    <xf numFmtId="164" fontId="5" fillId="3" borderId="34" xfId="0" applyNumberFormat="1" applyFont="1" applyFill="1" applyBorder="1" applyAlignment="1">
      <alignment horizontal="left"/>
    </xf>
    <xf numFmtId="2" fontId="5" fillId="3" borderId="35" xfId="0" applyNumberFormat="1" applyFont="1" applyFill="1" applyBorder="1" applyAlignment="1">
      <alignment horizontal="right"/>
    </xf>
    <xf numFmtId="166" fontId="16" fillId="0" borderId="36" xfId="0" applyNumberFormat="1" applyFont="1" applyBorder="1"/>
    <xf numFmtId="164" fontId="5" fillId="4" borderId="37" xfId="0" applyNumberFormat="1" applyFont="1" applyFill="1" applyBorder="1" applyAlignment="1">
      <alignment horizontal="left"/>
    </xf>
    <xf numFmtId="165" fontId="5" fillId="4" borderId="29" xfId="0" applyNumberFormat="1" applyFont="1" applyFill="1" applyBorder="1" applyAlignment="1">
      <alignment horizontal="right"/>
    </xf>
    <xf numFmtId="164" fontId="5" fillId="3" borderId="37" xfId="0" applyNumberFormat="1" applyFont="1" applyFill="1" applyBorder="1" applyAlignment="1">
      <alignment horizontal="left"/>
    </xf>
    <xf numFmtId="0" fontId="16" fillId="0" borderId="29" xfId="0" applyFont="1" applyBorder="1"/>
    <xf numFmtId="164" fontId="5" fillId="3" borderId="38" xfId="0" applyNumberFormat="1" applyFont="1" applyFill="1" applyBorder="1" applyAlignment="1">
      <alignment horizontal="left"/>
    </xf>
    <xf numFmtId="165" fontId="5" fillId="3" borderId="39" xfId="0" applyNumberFormat="1" applyFont="1" applyFill="1" applyBorder="1" applyAlignment="1">
      <alignment horizontal="right"/>
    </xf>
    <xf numFmtId="0" fontId="16" fillId="0" borderId="33" xfId="0" applyFont="1" applyBorder="1"/>
    <xf numFmtId="164" fontId="5" fillId="2" borderId="21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left"/>
    </xf>
    <xf numFmtId="165" fontId="5" fillId="2" borderId="27" xfId="0" applyNumberFormat="1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left"/>
    </xf>
    <xf numFmtId="49" fontId="5" fillId="2" borderId="31" xfId="0" applyNumberFormat="1" applyFont="1" applyFill="1" applyBorder="1" applyAlignment="1">
      <alignment horizontal="left"/>
    </xf>
    <xf numFmtId="49" fontId="5" fillId="2" borderId="31" xfId="0" applyNumberFormat="1" applyFont="1" applyFill="1" applyBorder="1" applyAlignment="1">
      <alignment horizontal="center"/>
    </xf>
    <xf numFmtId="3" fontId="5" fillId="3" borderId="31" xfId="0" applyNumberFormat="1" applyFont="1" applyFill="1" applyBorder="1" applyAlignment="1">
      <alignment horizontal="right"/>
    </xf>
    <xf numFmtId="165" fontId="5" fillId="2" borderId="40" xfId="0" applyNumberFormat="1" applyFont="1" applyFill="1" applyBorder="1" applyAlignment="1">
      <alignment horizontal="right"/>
    </xf>
    <xf numFmtId="49" fontId="5" fillId="2" borderId="22" xfId="0" applyNumberFormat="1" applyFont="1" applyFill="1" applyBorder="1" applyAlignment="1">
      <alignment horizontal="left"/>
    </xf>
    <xf numFmtId="3" fontId="5" fillId="4" borderId="31" xfId="0" applyNumberFormat="1" applyFont="1" applyFill="1" applyBorder="1" applyAlignment="1">
      <alignment horizontal="right"/>
    </xf>
    <xf numFmtId="49" fontId="5" fillId="4" borderId="22" xfId="0" applyNumberFormat="1" applyFont="1" applyFill="1" applyBorder="1" applyAlignment="1">
      <alignment horizontal="left"/>
    </xf>
    <xf numFmtId="49" fontId="16" fillId="5" borderId="41" xfId="0" applyNumberFormat="1" applyFont="1" applyFill="1" applyBorder="1" applyAlignment="1">
      <alignment horizontal="left"/>
    </xf>
    <xf numFmtId="165" fontId="8" fillId="0" borderId="20" xfId="0" applyNumberFormat="1" applyFont="1" applyBorder="1"/>
    <xf numFmtId="165" fontId="16" fillId="4" borderId="23" xfId="0" applyNumberFormat="1" applyFont="1" applyFill="1" applyBorder="1" applyAlignment="1">
      <alignment horizontal="right"/>
    </xf>
    <xf numFmtId="165" fontId="5" fillId="3" borderId="4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164" fontId="5" fillId="3" borderId="8" xfId="0" applyNumberFormat="1" applyFont="1" applyFill="1" applyBorder="1" applyAlignment="1">
      <alignment horizontal="left"/>
    </xf>
    <xf numFmtId="165" fontId="5" fillId="3" borderId="10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21" fillId="0" borderId="10" xfId="0" applyNumberFormat="1" applyFont="1" applyBorder="1"/>
    <xf numFmtId="0" fontId="8" fillId="0" borderId="8" xfId="0" applyFont="1" applyBorder="1"/>
    <xf numFmtId="3" fontId="21" fillId="0" borderId="5" xfId="0" applyNumberFormat="1" applyFont="1" applyBorder="1"/>
    <xf numFmtId="0" fontId="8" fillId="0" borderId="42" xfId="0" applyFont="1" applyBorder="1"/>
    <xf numFmtId="3" fontId="0" fillId="0" borderId="5" xfId="0" applyNumberFormat="1" applyBorder="1"/>
    <xf numFmtId="0" fontId="1" fillId="0" borderId="42" xfId="0" applyFont="1" applyBorder="1"/>
    <xf numFmtId="3" fontId="5" fillId="4" borderId="2" xfId="0" applyNumberFormat="1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right"/>
    </xf>
    <xf numFmtId="166" fontId="16" fillId="0" borderId="10" xfId="0" applyNumberFormat="1" applyFont="1" applyBorder="1"/>
    <xf numFmtId="3" fontId="16" fillId="0" borderId="10" xfId="0" applyNumberFormat="1" applyFont="1" applyBorder="1"/>
    <xf numFmtId="0" fontId="15" fillId="0" borderId="8" xfId="0" applyFont="1" applyBorder="1"/>
    <xf numFmtId="0" fontId="0" fillId="0" borderId="16" xfId="0" applyBorder="1"/>
    <xf numFmtId="3" fontId="0" fillId="0" borderId="16" xfId="0" applyNumberFormat="1" applyBorder="1"/>
    <xf numFmtId="14" fontId="5" fillId="2" borderId="26" xfId="0" applyNumberFormat="1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left"/>
    </xf>
    <xf numFmtId="164" fontId="5" fillId="4" borderId="30" xfId="0" applyNumberFormat="1" applyFont="1" applyFill="1" applyBorder="1" applyAlignment="1">
      <alignment horizontal="left"/>
    </xf>
    <xf numFmtId="49" fontId="5" fillId="5" borderId="41" xfId="0" applyNumberFormat="1" applyFont="1" applyFill="1" applyBorder="1" applyAlignment="1">
      <alignment horizontal="left"/>
    </xf>
    <xf numFmtId="49" fontId="5" fillId="4" borderId="31" xfId="0" applyNumberFormat="1" applyFont="1" applyFill="1" applyBorder="1" applyAlignment="1">
      <alignment horizontal="center"/>
    </xf>
    <xf numFmtId="165" fontId="5" fillId="4" borderId="40" xfId="0" applyNumberFormat="1" applyFont="1" applyFill="1" applyBorder="1" applyAlignment="1">
      <alignment horizontal="right"/>
    </xf>
    <xf numFmtId="0" fontId="15" fillId="0" borderId="9" xfId="0" applyFont="1" applyBorder="1"/>
    <xf numFmtId="0" fontId="15" fillId="0" borderId="10" xfId="0" applyFont="1" applyBorder="1"/>
    <xf numFmtId="164" fontId="5" fillId="4" borderId="43" xfId="0" applyNumberFormat="1" applyFont="1" applyFill="1" applyBorder="1" applyAlignment="1">
      <alignment horizontal="right"/>
    </xf>
    <xf numFmtId="49" fontId="5" fillId="4" borderId="35" xfId="0" applyNumberFormat="1" applyFont="1" applyFill="1" applyBorder="1" applyAlignment="1">
      <alignment horizontal="left"/>
    </xf>
    <xf numFmtId="49" fontId="5" fillId="4" borderId="44" xfId="0" applyNumberFormat="1" applyFont="1" applyFill="1" applyBorder="1" applyAlignment="1">
      <alignment horizontal="right"/>
    </xf>
    <xf numFmtId="165" fontId="16" fillId="6" borderId="23" xfId="0" applyNumberFormat="1" applyFont="1" applyFill="1" applyBorder="1" applyAlignment="1">
      <alignment horizontal="right"/>
    </xf>
    <xf numFmtId="14" fontId="5" fillId="3" borderId="24" xfId="0" applyNumberFormat="1" applyFont="1" applyFill="1" applyBorder="1" applyAlignment="1">
      <alignment horizontal="right" wrapText="1"/>
    </xf>
    <xf numFmtId="0" fontId="5" fillId="4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right" wrapText="1"/>
    </xf>
    <xf numFmtId="166" fontId="5" fillId="6" borderId="25" xfId="0" applyNumberFormat="1" applyFont="1" applyFill="1" applyBorder="1" applyAlignment="1">
      <alignment horizontal="right" wrapText="1"/>
    </xf>
    <xf numFmtId="14" fontId="5" fillId="4" borderId="26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6" fontId="5" fillId="6" borderId="27" xfId="0" applyNumberFormat="1" applyFont="1" applyFill="1" applyBorder="1" applyAlignment="1">
      <alignment horizontal="right"/>
    </xf>
    <xf numFmtId="14" fontId="5" fillId="3" borderId="24" xfId="0" applyNumberFormat="1" applyFont="1" applyFill="1" applyBorder="1" applyAlignment="1">
      <alignment wrapText="1"/>
    </xf>
    <xf numFmtId="14" fontId="5" fillId="3" borderId="37" xfId="0" applyNumberFormat="1" applyFont="1" applyFill="1" applyBorder="1" applyAlignment="1">
      <alignment wrapText="1"/>
    </xf>
    <xf numFmtId="14" fontId="5" fillId="3" borderId="45" xfId="0" applyNumberFormat="1" applyFont="1" applyFill="1" applyBorder="1" applyAlignment="1">
      <alignment wrapText="1"/>
    </xf>
    <xf numFmtId="0" fontId="5" fillId="4" borderId="41" xfId="0" applyFont="1" applyFill="1" applyBorder="1" applyAlignment="1">
      <alignment horizontal="left"/>
    </xf>
    <xf numFmtId="0" fontId="5" fillId="3" borderId="41" xfId="0" applyFont="1" applyFill="1" applyBorder="1" applyAlignment="1">
      <alignment horizontal="right" wrapText="1"/>
    </xf>
    <xf numFmtId="166" fontId="5" fillId="6" borderId="46" xfId="0" applyNumberFormat="1" applyFont="1" applyFill="1" applyBorder="1" applyAlignment="1">
      <alignment horizontal="right" wrapText="1"/>
    </xf>
    <xf numFmtId="0" fontId="0" fillId="0" borderId="47" xfId="0" applyBorder="1"/>
    <xf numFmtId="3" fontId="16" fillId="0" borderId="0" xfId="0" applyNumberFormat="1" applyFont="1"/>
    <xf numFmtId="3" fontId="0" fillId="0" borderId="47" xfId="0" applyNumberFormat="1" applyBorder="1"/>
    <xf numFmtId="3" fontId="0" fillId="0" borderId="0" xfId="0" applyNumberFormat="1"/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5" fillId="2" borderId="48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165" fontId="5" fillId="2" borderId="28" xfId="0" applyNumberFormat="1" applyFont="1" applyFill="1" applyBorder="1" applyAlignment="1">
      <alignment horizontal="right"/>
    </xf>
    <xf numFmtId="165" fontId="5" fillId="3" borderId="49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3" fontId="21" fillId="0" borderId="0" xfId="0" applyNumberFormat="1" applyFont="1"/>
    <xf numFmtId="0" fontId="0" fillId="0" borderId="4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Sam Dave</a:t>
            </a:r>
            <a:r>
              <a:rPr lang="en-US" b="1" baseline="0"/>
              <a:t>y Electric Usage in Total kWh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Usage'!$A$59:$A$64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Usage'!$B$59:$B$64</c:f>
              <c:numCache>
                <c:formatCode>#,##0</c:formatCode>
                <c:ptCount val="6"/>
                <c:pt idx="0">
                  <c:v>306890</c:v>
                </c:pt>
                <c:pt idx="1">
                  <c:v>283554</c:v>
                </c:pt>
                <c:pt idx="2">
                  <c:v>292330</c:v>
                </c:pt>
                <c:pt idx="3">
                  <c:v>281696</c:v>
                </c:pt>
                <c:pt idx="4">
                  <c:v>298761</c:v>
                </c:pt>
                <c:pt idx="5">
                  <c:v>89773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7-4ABC-86CF-1F2BA87C5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6188496"/>
        <c:axId val="476204720"/>
      </c:barChart>
      <c:catAx>
        <c:axId val="47618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204720"/>
        <c:crosses val="autoZero"/>
        <c:auto val="1"/>
        <c:lblAlgn val="ctr"/>
        <c:lblOffset val="100"/>
        <c:noMultiLvlLbl val="0"/>
      </c:catAx>
      <c:valAx>
        <c:axId val="4762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1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Sam</a:t>
            </a:r>
            <a:r>
              <a:rPr lang="en-US" b="1" baseline="0"/>
              <a:t> Davey Natural Gas Usage in Total Therms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Usage'!$D$59:$D$64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Usage'!$E$59:$E$64</c:f>
              <c:numCache>
                <c:formatCode>#,##0</c:formatCode>
                <c:ptCount val="6"/>
                <c:pt idx="0">
                  <c:v>26577</c:v>
                </c:pt>
                <c:pt idx="1">
                  <c:v>22572</c:v>
                </c:pt>
                <c:pt idx="2">
                  <c:v>22377</c:v>
                </c:pt>
                <c:pt idx="3">
                  <c:v>24932</c:v>
                </c:pt>
                <c:pt idx="4">
                  <c:v>24382</c:v>
                </c:pt>
                <c:pt idx="5">
                  <c:v>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3-416D-89B0-5B7236B8C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751328"/>
        <c:axId val="283750080"/>
      </c:barChart>
      <c:catAx>
        <c:axId val="28375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50080"/>
        <c:crosses val="autoZero"/>
        <c:auto val="1"/>
        <c:lblAlgn val="ctr"/>
        <c:lblOffset val="100"/>
        <c:noMultiLvlLbl val="0"/>
      </c:catAx>
      <c:valAx>
        <c:axId val="2837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75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138112</xdr:rowOff>
    </xdr:from>
    <xdr:to>
      <xdr:col>11</xdr:col>
      <xdr:colOff>485774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EB40C5-6D52-0470-892E-B4E55FC2B4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47624</xdr:colOff>
      <xdr:row>0</xdr:row>
      <xdr:rowOff>138112</xdr:rowOff>
    </xdr:from>
    <xdr:to>
      <xdr:col>22</xdr:col>
      <xdr:colOff>600075</xdr:colOff>
      <xdr:row>27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9EECBA-35F2-28BB-3816-5F3BA7231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340F-A8C0-4767-9800-88F0AF5218EA}">
  <dimension ref="A1:J51"/>
  <sheetViews>
    <sheetView topLeftCell="A12" workbookViewId="0">
      <selection activeCell="C38" sqref="C38"/>
    </sheetView>
  </sheetViews>
  <sheetFormatPr defaultRowHeight="15" x14ac:dyDescent="0.25"/>
  <cols>
    <col min="1" max="1" width="18" customWidth="1"/>
    <col min="2" max="2" width="18.42578125" customWidth="1"/>
    <col min="3" max="3" width="13.85546875" bestFit="1" customWidth="1"/>
    <col min="4" max="4" width="9.28515625" bestFit="1" customWidth="1"/>
    <col min="5" max="5" width="16" customWidth="1"/>
    <col min="7" max="7" width="16.28515625" customWidth="1"/>
    <col min="8" max="8" width="9.5703125" bestFit="1" customWidth="1"/>
    <col min="9" max="9" width="11.42578125" bestFit="1" customWidth="1"/>
  </cols>
  <sheetData>
    <row r="1" spans="1:9" ht="27" thickBot="1" x14ac:dyDescent="0.45">
      <c r="A1" s="158" t="s">
        <v>19</v>
      </c>
      <c r="B1" s="159"/>
      <c r="C1" s="159"/>
      <c r="D1" s="159"/>
      <c r="E1" s="159"/>
      <c r="F1" s="159"/>
      <c r="G1" s="159"/>
      <c r="H1" s="159"/>
      <c r="I1" s="160"/>
    </row>
    <row r="2" spans="1:9" ht="15.75" thickBot="1" x14ac:dyDescent="0.3"/>
    <row r="3" spans="1:9" ht="19.5" thickBot="1" x14ac:dyDescent="0.35">
      <c r="A3" s="166" t="s">
        <v>0</v>
      </c>
      <c r="B3" s="163"/>
      <c r="C3" s="164"/>
    </row>
    <row r="4" spans="1:9" ht="16.5" thickBot="1" x14ac:dyDescent="0.3"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2"/>
    </row>
    <row r="5" spans="1:9" ht="45.75" thickBot="1" x14ac:dyDescent="0.3">
      <c r="A5" s="9" t="s">
        <v>6</v>
      </c>
      <c r="B5" s="10" t="s">
        <v>7</v>
      </c>
      <c r="C5" s="10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11" t="s">
        <v>14</v>
      </c>
    </row>
    <row r="6" spans="1:9" ht="15.75" x14ac:dyDescent="0.25">
      <c r="A6" s="83">
        <v>43311</v>
      </c>
      <c r="B6" s="93" t="s">
        <v>20</v>
      </c>
      <c r="C6" s="84" t="s">
        <v>21</v>
      </c>
      <c r="D6" s="56">
        <v>30587</v>
      </c>
      <c r="E6" s="56"/>
      <c r="F6" s="56"/>
      <c r="G6" s="56"/>
      <c r="H6" s="56"/>
      <c r="I6" s="85">
        <v>3356.28</v>
      </c>
    </row>
    <row r="7" spans="1:9" ht="15.75" x14ac:dyDescent="0.25">
      <c r="A7" s="86">
        <v>43340</v>
      </c>
      <c r="B7" s="25" t="s">
        <v>20</v>
      </c>
      <c r="C7" s="27" t="s">
        <v>21</v>
      </c>
      <c r="D7" s="29">
        <v>22962</v>
      </c>
      <c r="E7" s="29"/>
      <c r="F7" s="29"/>
      <c r="G7" s="29"/>
      <c r="H7" s="29"/>
      <c r="I7" s="87">
        <v>2871.71</v>
      </c>
    </row>
    <row r="8" spans="1:9" ht="15.75" x14ac:dyDescent="0.25">
      <c r="A8" s="86">
        <v>43370</v>
      </c>
      <c r="B8" s="25" t="s">
        <v>20</v>
      </c>
      <c r="C8" s="27" t="s">
        <v>21</v>
      </c>
      <c r="D8" s="28">
        <v>26416</v>
      </c>
      <c r="E8" s="28"/>
      <c r="F8" s="28"/>
      <c r="G8" s="28"/>
      <c r="H8" s="28"/>
      <c r="I8" s="87">
        <v>2610.19</v>
      </c>
    </row>
    <row r="9" spans="1:9" ht="15.75" x14ac:dyDescent="0.25">
      <c r="A9" s="86">
        <v>43401</v>
      </c>
      <c r="B9" s="25" t="s">
        <v>20</v>
      </c>
      <c r="C9" s="27" t="s">
        <v>21</v>
      </c>
      <c r="D9" s="29">
        <v>24441</v>
      </c>
      <c r="E9" s="29"/>
      <c r="F9" s="29"/>
      <c r="G9" s="29"/>
      <c r="H9" s="29"/>
      <c r="I9" s="87">
        <v>2396.7199999999998</v>
      </c>
    </row>
    <row r="10" spans="1:9" ht="15.75" x14ac:dyDescent="0.25">
      <c r="A10" s="86">
        <v>43432</v>
      </c>
      <c r="B10" s="25" t="s">
        <v>20</v>
      </c>
      <c r="C10" s="27" t="s">
        <v>21</v>
      </c>
      <c r="D10" s="28">
        <v>24987</v>
      </c>
      <c r="E10" s="28"/>
      <c r="F10" s="28"/>
      <c r="G10" s="28"/>
      <c r="H10" s="28"/>
      <c r="I10" s="87">
        <v>2421.89</v>
      </c>
    </row>
    <row r="11" spans="1:9" ht="15.75" x14ac:dyDescent="0.25">
      <c r="A11" s="86">
        <v>43466</v>
      </c>
      <c r="B11" s="25" t="s">
        <v>20</v>
      </c>
      <c r="C11" s="27" t="s">
        <v>21</v>
      </c>
      <c r="D11" s="29">
        <v>27936</v>
      </c>
      <c r="E11" s="29"/>
      <c r="F11" s="29"/>
      <c r="G11" s="29"/>
      <c r="H11" s="29"/>
      <c r="I11" s="87">
        <v>2520.87</v>
      </c>
    </row>
    <row r="12" spans="1:9" ht="15.75" x14ac:dyDescent="0.25">
      <c r="A12" s="86">
        <v>43495</v>
      </c>
      <c r="B12" s="25" t="s">
        <v>20</v>
      </c>
      <c r="C12" s="27" t="s">
        <v>21</v>
      </c>
      <c r="D12" s="28">
        <v>25507</v>
      </c>
      <c r="E12" s="28"/>
      <c r="F12" s="28"/>
      <c r="G12" s="28"/>
      <c r="H12" s="28"/>
      <c r="I12" s="87">
        <v>2422.81</v>
      </c>
    </row>
    <row r="13" spans="1:9" ht="15.75" x14ac:dyDescent="0.25">
      <c r="A13" s="86">
        <v>43527</v>
      </c>
      <c r="B13" s="25" t="s">
        <v>20</v>
      </c>
      <c r="C13" s="27" t="s">
        <v>21</v>
      </c>
      <c r="D13" s="29">
        <v>26873</v>
      </c>
      <c r="E13" s="29"/>
      <c r="F13" s="29"/>
      <c r="G13" s="29"/>
      <c r="H13" s="29"/>
      <c r="I13" s="87">
        <v>2630.27</v>
      </c>
    </row>
    <row r="14" spans="1:9" ht="15.75" x14ac:dyDescent="0.25">
      <c r="A14" s="86">
        <v>43556</v>
      </c>
      <c r="B14" s="25" t="s">
        <v>20</v>
      </c>
      <c r="C14" s="27" t="s">
        <v>21</v>
      </c>
      <c r="D14" s="28">
        <v>23499</v>
      </c>
      <c r="E14" s="28"/>
      <c r="F14" s="28"/>
      <c r="G14" s="28"/>
      <c r="H14" s="28"/>
      <c r="I14" s="87">
        <v>2234.25</v>
      </c>
    </row>
    <row r="15" spans="1:9" ht="15.75" x14ac:dyDescent="0.25">
      <c r="A15" s="86">
        <v>43585</v>
      </c>
      <c r="B15" s="25" t="s">
        <v>20</v>
      </c>
      <c r="C15" s="27" t="s">
        <v>21</v>
      </c>
      <c r="D15" s="29">
        <v>23954</v>
      </c>
      <c r="E15" s="29"/>
      <c r="F15" s="29"/>
      <c r="G15" s="29"/>
      <c r="H15" s="29"/>
      <c r="I15" s="87">
        <v>2515.4899999999998</v>
      </c>
    </row>
    <row r="16" spans="1:9" ht="15.75" x14ac:dyDescent="0.25">
      <c r="A16" s="86">
        <v>43618</v>
      </c>
      <c r="B16" s="25" t="s">
        <v>20</v>
      </c>
      <c r="C16" s="27" t="s">
        <v>21</v>
      </c>
      <c r="D16" s="28">
        <v>28134</v>
      </c>
      <c r="E16" s="28"/>
      <c r="F16" s="28"/>
      <c r="G16" s="28"/>
      <c r="H16" s="28"/>
      <c r="I16" s="87">
        <v>2946.46</v>
      </c>
    </row>
    <row r="17" spans="1:10" ht="16.5" thickBot="1" x14ac:dyDescent="0.3">
      <c r="A17" s="88">
        <v>43646</v>
      </c>
      <c r="B17" s="89" t="s">
        <v>20</v>
      </c>
      <c r="C17" s="104" t="s">
        <v>21</v>
      </c>
      <c r="D17" s="105">
        <v>21594</v>
      </c>
      <c r="E17" s="91"/>
      <c r="F17" s="91"/>
      <c r="G17" s="91"/>
      <c r="H17" s="91"/>
      <c r="I17" s="92">
        <v>2711.3</v>
      </c>
    </row>
    <row r="18" spans="1:10" ht="16.5" thickBot="1" x14ac:dyDescent="0.3">
      <c r="A18" s="52"/>
      <c r="B18" s="52"/>
      <c r="C18" s="107" t="s">
        <v>9</v>
      </c>
      <c r="D18" s="106">
        <f>SUM(D6:D17)</f>
        <v>306890</v>
      </c>
      <c r="E18" s="52"/>
      <c r="F18" s="52"/>
      <c r="G18" s="52"/>
      <c r="H18" s="52"/>
      <c r="I18" s="97">
        <f>SUM(I6:I17)</f>
        <v>31638.240000000002</v>
      </c>
    </row>
    <row r="20" spans="1:10" ht="15.75" thickBot="1" x14ac:dyDescent="0.3"/>
    <row r="21" spans="1:10" ht="19.5" thickBot="1" x14ac:dyDescent="0.35">
      <c r="A21" s="161" t="s">
        <v>15</v>
      </c>
      <c r="B21" s="162"/>
      <c r="C21" s="162"/>
      <c r="D21" s="165"/>
      <c r="G21" s="161" t="s">
        <v>16</v>
      </c>
      <c r="H21" s="162"/>
      <c r="I21" s="163"/>
      <c r="J21" s="164"/>
    </row>
    <row r="22" spans="1:10" ht="15.75" thickBot="1" x14ac:dyDescent="0.3">
      <c r="A22" s="9" t="s">
        <v>6</v>
      </c>
      <c r="B22" s="10" t="s">
        <v>7</v>
      </c>
      <c r="C22" s="10" t="s">
        <v>8</v>
      </c>
      <c r="D22" s="10" t="s">
        <v>17</v>
      </c>
      <c r="E22" s="14" t="s">
        <v>14</v>
      </c>
      <c r="G22" s="15" t="s">
        <v>6</v>
      </c>
      <c r="H22" s="16" t="s">
        <v>14</v>
      </c>
      <c r="I22" t="s">
        <v>24</v>
      </c>
    </row>
    <row r="23" spans="1:10" ht="15.75" x14ac:dyDescent="0.25">
      <c r="A23" s="54">
        <v>43311</v>
      </c>
      <c r="B23" s="95" t="s">
        <v>22</v>
      </c>
      <c r="C23" s="55" t="s">
        <v>23</v>
      </c>
      <c r="D23" s="56">
        <v>2</v>
      </c>
      <c r="E23" s="57">
        <v>15.96</v>
      </c>
      <c r="G23" s="54">
        <v>43311</v>
      </c>
      <c r="H23" s="98">
        <v>75.55</v>
      </c>
    </row>
    <row r="24" spans="1:10" ht="15.75" x14ac:dyDescent="0.25">
      <c r="A24" s="62">
        <v>43340</v>
      </c>
      <c r="B24" s="40" t="s">
        <v>22</v>
      </c>
      <c r="C24" s="35" t="s">
        <v>23</v>
      </c>
      <c r="D24" s="29">
        <v>2</v>
      </c>
      <c r="E24" s="63"/>
      <c r="G24" s="62">
        <v>43340</v>
      </c>
      <c r="H24" s="63"/>
    </row>
    <row r="25" spans="1:10" ht="15.75" x14ac:dyDescent="0.25">
      <c r="A25" s="64">
        <v>43370</v>
      </c>
      <c r="B25" s="39" t="s">
        <v>22</v>
      </c>
      <c r="C25" s="36" t="s">
        <v>23</v>
      </c>
      <c r="D25" s="28">
        <v>2</v>
      </c>
      <c r="E25" s="65">
        <v>100.91</v>
      </c>
      <c r="G25" s="64">
        <v>43370</v>
      </c>
      <c r="H25" s="65">
        <v>79.59</v>
      </c>
    </row>
    <row r="26" spans="1:10" ht="15.75" x14ac:dyDescent="0.25">
      <c r="A26" s="62">
        <v>43401</v>
      </c>
      <c r="B26" s="40" t="s">
        <v>22</v>
      </c>
      <c r="C26" s="35" t="s">
        <v>23</v>
      </c>
      <c r="D26" s="29">
        <v>2151</v>
      </c>
      <c r="E26" s="63">
        <v>1100.8699999999999</v>
      </c>
      <c r="G26" s="62">
        <v>43401</v>
      </c>
      <c r="H26" s="63">
        <v>82.21</v>
      </c>
    </row>
    <row r="27" spans="1:10" ht="15.75" x14ac:dyDescent="0.25">
      <c r="A27" s="64">
        <v>43432</v>
      </c>
      <c r="B27" s="39" t="s">
        <v>22</v>
      </c>
      <c r="C27" s="36" t="s">
        <v>23</v>
      </c>
      <c r="D27" s="28">
        <v>3772</v>
      </c>
      <c r="E27" s="65">
        <v>2059.2600000000002</v>
      </c>
      <c r="G27" s="64">
        <v>43432</v>
      </c>
      <c r="H27" s="65">
        <v>86</v>
      </c>
    </row>
    <row r="28" spans="1:10" ht="15.75" x14ac:dyDescent="0.25">
      <c r="A28" s="62">
        <v>43466</v>
      </c>
      <c r="B28" s="40" t="s">
        <v>22</v>
      </c>
      <c r="C28" s="35" t="s">
        <v>23</v>
      </c>
      <c r="D28" s="29">
        <v>4625</v>
      </c>
      <c r="E28" s="63">
        <v>2923.43</v>
      </c>
      <c r="G28" s="62">
        <v>43466</v>
      </c>
      <c r="H28" s="63">
        <v>93.01</v>
      </c>
    </row>
    <row r="29" spans="1:10" ht="15.75" x14ac:dyDescent="0.25">
      <c r="A29" s="64">
        <v>43497</v>
      </c>
      <c r="B29" s="39" t="s">
        <v>22</v>
      </c>
      <c r="C29" s="36" t="s">
        <v>23</v>
      </c>
      <c r="D29" s="28">
        <v>4395</v>
      </c>
      <c r="E29" s="65">
        <v>2635.02</v>
      </c>
      <c r="G29" s="64">
        <v>43495</v>
      </c>
      <c r="H29" s="65">
        <v>91.72</v>
      </c>
    </row>
    <row r="30" spans="1:10" ht="15.75" x14ac:dyDescent="0.25">
      <c r="A30" s="62">
        <v>43527</v>
      </c>
      <c r="B30" s="40" t="s">
        <v>22</v>
      </c>
      <c r="C30" s="35" t="s">
        <v>23</v>
      </c>
      <c r="D30" s="29">
        <v>4767</v>
      </c>
      <c r="E30" s="63">
        <v>2340.9699999999998</v>
      </c>
      <c r="G30" s="62">
        <v>43527</v>
      </c>
      <c r="H30" s="63">
        <v>80.69</v>
      </c>
    </row>
    <row r="31" spans="1:10" ht="15.75" x14ac:dyDescent="0.25">
      <c r="A31" s="64">
        <v>43556</v>
      </c>
      <c r="B31" s="39" t="s">
        <v>22</v>
      </c>
      <c r="C31" s="36" t="s">
        <v>23</v>
      </c>
      <c r="D31" s="28">
        <v>3487</v>
      </c>
      <c r="E31" s="65">
        <v>1611.21</v>
      </c>
      <c r="G31" s="64">
        <v>43556</v>
      </c>
      <c r="H31" s="65">
        <v>78.790000000000006</v>
      </c>
    </row>
    <row r="32" spans="1:10" ht="15.75" x14ac:dyDescent="0.25">
      <c r="A32" s="62">
        <v>43585</v>
      </c>
      <c r="B32" s="40" t="s">
        <v>22</v>
      </c>
      <c r="C32" s="35" t="s">
        <v>23</v>
      </c>
      <c r="D32" s="29">
        <v>2252</v>
      </c>
      <c r="E32" s="63">
        <v>1174.43</v>
      </c>
      <c r="G32" s="62">
        <v>43585</v>
      </c>
      <c r="H32" s="63">
        <v>84.25</v>
      </c>
    </row>
    <row r="33" spans="1:8" ht="15.75" x14ac:dyDescent="0.25">
      <c r="A33" s="64">
        <v>43615</v>
      </c>
      <c r="B33" s="39" t="s">
        <v>22</v>
      </c>
      <c r="C33" s="36" t="s">
        <v>23</v>
      </c>
      <c r="D33" s="28">
        <v>1091</v>
      </c>
      <c r="E33" s="65">
        <v>533.02</v>
      </c>
      <c r="G33" s="64">
        <v>43615</v>
      </c>
      <c r="H33" s="65">
        <v>73.61</v>
      </c>
    </row>
    <row r="34" spans="1:8" ht="16.5" thickBot="1" x14ac:dyDescent="0.3">
      <c r="A34" s="68">
        <v>43646</v>
      </c>
      <c r="B34" s="69" t="s">
        <v>22</v>
      </c>
      <c r="C34" s="70" t="s">
        <v>23</v>
      </c>
      <c r="D34" s="91">
        <v>31</v>
      </c>
      <c r="E34" s="99">
        <v>111.86</v>
      </c>
      <c r="G34" s="68">
        <v>43646</v>
      </c>
      <c r="H34" s="99">
        <v>53.86</v>
      </c>
    </row>
    <row r="35" spans="1:8" ht="16.5" thickBot="1" x14ac:dyDescent="0.3">
      <c r="A35" s="52"/>
      <c r="B35" s="52"/>
      <c r="C35" s="52"/>
      <c r="D35" s="52"/>
      <c r="E35" s="97">
        <f>SUM(E23:E34)</f>
        <v>14606.940000000002</v>
      </c>
      <c r="G35" s="52"/>
      <c r="H35" s="97">
        <f>SUM(H23:H34)</f>
        <v>879.28</v>
      </c>
    </row>
    <row r="36" spans="1:8" ht="16.5" thickBot="1" x14ac:dyDescent="0.3">
      <c r="C36" s="109" t="s">
        <v>31</v>
      </c>
      <c r="D36" s="108">
        <f>SUM(D23:D35)</f>
        <v>26577</v>
      </c>
    </row>
    <row r="37" spans="1:8" ht="15.75" thickBot="1" x14ac:dyDescent="0.3"/>
    <row r="38" spans="1:8" ht="19.5" thickBot="1" x14ac:dyDescent="0.35">
      <c r="G38" s="161" t="s">
        <v>25</v>
      </c>
      <c r="H38" s="165"/>
    </row>
    <row r="39" spans="1:8" ht="19.5" thickBot="1" x14ac:dyDescent="0.35">
      <c r="A39" s="1" t="s">
        <v>18</v>
      </c>
      <c r="G39" s="17" t="s">
        <v>26</v>
      </c>
      <c r="H39" s="18" t="s">
        <v>29</v>
      </c>
    </row>
    <row r="40" spans="1:8" ht="16.5" thickBot="1" x14ac:dyDescent="0.3">
      <c r="G40" s="102">
        <v>43496</v>
      </c>
      <c r="H40" s="103">
        <v>495.3</v>
      </c>
    </row>
    <row r="41" spans="1:8" ht="16.5" thickBot="1" x14ac:dyDescent="0.3">
      <c r="G41" s="53"/>
      <c r="H41" s="97">
        <f>SUM(H40)</f>
        <v>495.3</v>
      </c>
    </row>
    <row r="42" spans="1:8" ht="15.75" x14ac:dyDescent="0.25">
      <c r="G42" s="53"/>
      <c r="H42" s="101"/>
    </row>
    <row r="43" spans="1:8" ht="15.75" x14ac:dyDescent="0.25">
      <c r="G43" s="53"/>
      <c r="H43" s="101"/>
    </row>
    <row r="44" spans="1:8" ht="15.75" x14ac:dyDescent="0.25">
      <c r="G44" s="53"/>
      <c r="H44" s="101"/>
    </row>
    <row r="45" spans="1:8" ht="15.75" x14ac:dyDescent="0.25">
      <c r="G45" s="53"/>
      <c r="H45" s="101"/>
    </row>
    <row r="46" spans="1:8" ht="15.75" x14ac:dyDescent="0.25">
      <c r="G46" s="53"/>
      <c r="H46" s="101"/>
    </row>
    <row r="47" spans="1:8" ht="15.75" x14ac:dyDescent="0.25">
      <c r="G47" s="53"/>
      <c r="H47" s="101"/>
    </row>
    <row r="48" spans="1:8" ht="15.75" x14ac:dyDescent="0.25">
      <c r="G48" s="53"/>
      <c r="H48" s="101"/>
    </row>
    <row r="49" spans="7:8" ht="15.75" x14ac:dyDescent="0.25">
      <c r="G49" s="53"/>
      <c r="H49" s="101"/>
    </row>
    <row r="50" spans="7:8" ht="15.75" x14ac:dyDescent="0.25">
      <c r="G50" s="53"/>
      <c r="H50" s="101"/>
    </row>
    <row r="51" spans="7:8" ht="15.75" x14ac:dyDescent="0.25">
      <c r="G51" s="52"/>
    </row>
  </sheetData>
  <mergeCells count="5">
    <mergeCell ref="A1:I1"/>
    <mergeCell ref="G21:J21"/>
    <mergeCell ref="G38:H38"/>
    <mergeCell ref="A21:D21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0AF7-8DC0-4F0A-9188-D23A50D11703}">
  <dimension ref="A1:J51"/>
  <sheetViews>
    <sheetView topLeftCell="A10" workbookViewId="0">
      <selection activeCell="I29" sqref="I29"/>
    </sheetView>
  </sheetViews>
  <sheetFormatPr defaultRowHeight="15" x14ac:dyDescent="0.25"/>
  <cols>
    <col min="1" max="1" width="15.7109375" customWidth="1"/>
    <col min="2" max="2" width="18.28515625" customWidth="1"/>
    <col min="3" max="3" width="12.42578125" bestFit="1" customWidth="1"/>
    <col min="4" max="4" width="9.85546875" bestFit="1" customWidth="1"/>
    <col min="5" max="5" width="15.5703125" customWidth="1"/>
    <col min="7" max="7" width="13.42578125" customWidth="1"/>
    <col min="8" max="8" width="11.42578125" bestFit="1" customWidth="1"/>
  </cols>
  <sheetData>
    <row r="1" spans="1:8" ht="27" thickBot="1" x14ac:dyDescent="0.45">
      <c r="A1" s="158" t="s">
        <v>19</v>
      </c>
      <c r="B1" s="159"/>
      <c r="C1" s="159"/>
      <c r="D1" s="159"/>
      <c r="E1" s="159"/>
      <c r="F1" s="159"/>
      <c r="G1" s="159"/>
      <c r="H1" s="160"/>
    </row>
    <row r="2" spans="1:8" ht="15.75" thickBot="1" x14ac:dyDescent="0.3"/>
    <row r="3" spans="1:8" ht="19.5" thickBot="1" x14ac:dyDescent="0.35">
      <c r="A3" s="166" t="s">
        <v>0</v>
      </c>
      <c r="B3" s="163"/>
      <c r="C3" s="164"/>
    </row>
    <row r="4" spans="1:8" ht="16.5" thickBot="1" x14ac:dyDescent="0.3">
      <c r="D4" s="7" t="s">
        <v>1</v>
      </c>
      <c r="E4" s="7" t="s">
        <v>2</v>
      </c>
      <c r="F4" s="7" t="s">
        <v>3</v>
      </c>
      <c r="G4" s="7" t="s">
        <v>4</v>
      </c>
      <c r="H4" s="2"/>
    </row>
    <row r="5" spans="1:8" ht="23.25" thickBot="1" x14ac:dyDescent="0.3">
      <c r="A5" s="9" t="s">
        <v>6</v>
      </c>
      <c r="B5" s="10" t="s">
        <v>7</v>
      </c>
      <c r="C5" s="10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11" t="s">
        <v>14</v>
      </c>
    </row>
    <row r="6" spans="1:8" ht="15.75" x14ac:dyDescent="0.25">
      <c r="A6" s="83">
        <v>43676</v>
      </c>
      <c r="B6" s="93" t="s">
        <v>20</v>
      </c>
      <c r="C6" s="84" t="s">
        <v>21</v>
      </c>
      <c r="D6" s="56">
        <v>22242</v>
      </c>
      <c r="E6" s="56"/>
      <c r="F6" s="56"/>
      <c r="G6" s="56"/>
      <c r="H6" s="85">
        <v>2462.21</v>
      </c>
    </row>
    <row r="7" spans="1:8" ht="15.75" x14ac:dyDescent="0.25">
      <c r="A7" s="86">
        <v>43705</v>
      </c>
      <c r="B7" s="25" t="s">
        <v>20</v>
      </c>
      <c r="C7" s="27" t="s">
        <v>21</v>
      </c>
      <c r="D7" s="29">
        <v>21391</v>
      </c>
      <c r="E7" s="29"/>
      <c r="F7" s="29"/>
      <c r="G7" s="29"/>
      <c r="H7" s="87">
        <v>2382.0500000000002</v>
      </c>
    </row>
    <row r="8" spans="1:8" ht="15.75" x14ac:dyDescent="0.25">
      <c r="A8" s="86">
        <v>43738</v>
      </c>
      <c r="B8" s="25" t="s">
        <v>20</v>
      </c>
      <c r="C8" s="27" t="s">
        <v>21</v>
      </c>
      <c r="D8" s="28">
        <v>29072</v>
      </c>
      <c r="E8" s="28"/>
      <c r="F8" s="28"/>
      <c r="G8" s="28"/>
      <c r="H8" s="87">
        <v>2826.96</v>
      </c>
    </row>
    <row r="9" spans="1:8" ht="15.75" x14ac:dyDescent="0.25">
      <c r="A9" s="86">
        <v>43766</v>
      </c>
      <c r="B9" s="25" t="s">
        <v>20</v>
      </c>
      <c r="C9" s="27" t="s">
        <v>21</v>
      </c>
      <c r="D9" s="29">
        <v>23427</v>
      </c>
      <c r="E9" s="29"/>
      <c r="F9" s="29"/>
      <c r="G9" s="29"/>
      <c r="H9" s="87">
        <v>2457.5</v>
      </c>
    </row>
    <row r="10" spans="1:8" ht="15.75" x14ac:dyDescent="0.25">
      <c r="A10" s="86">
        <v>43795</v>
      </c>
      <c r="B10" s="25" t="s">
        <v>20</v>
      </c>
      <c r="C10" s="27" t="s">
        <v>21</v>
      </c>
      <c r="D10" s="28">
        <v>24679</v>
      </c>
      <c r="E10" s="28"/>
      <c r="F10" s="28"/>
      <c r="G10" s="28"/>
      <c r="H10" s="87">
        <v>2230.9699999999998</v>
      </c>
    </row>
    <row r="11" spans="1:8" ht="15.75" x14ac:dyDescent="0.25">
      <c r="A11" s="86">
        <v>43831</v>
      </c>
      <c r="B11" s="25" t="s">
        <v>20</v>
      </c>
      <c r="C11" s="27" t="s">
        <v>21</v>
      </c>
      <c r="D11" s="29">
        <v>30652</v>
      </c>
      <c r="E11" s="29">
        <v>13915</v>
      </c>
      <c r="F11" s="29">
        <v>79</v>
      </c>
      <c r="G11" s="29">
        <v>16738</v>
      </c>
      <c r="H11" s="87">
        <v>2596.35</v>
      </c>
    </row>
    <row r="12" spans="1:8" ht="15.75" x14ac:dyDescent="0.25">
      <c r="A12" s="86">
        <v>43860</v>
      </c>
      <c r="B12" s="25" t="s">
        <v>20</v>
      </c>
      <c r="C12" s="27" t="s">
        <v>21</v>
      </c>
      <c r="D12" s="28">
        <v>26754</v>
      </c>
      <c r="E12" s="28"/>
      <c r="F12" s="28"/>
      <c r="G12" s="28"/>
      <c r="H12" s="87">
        <v>2399.89</v>
      </c>
    </row>
    <row r="13" spans="1:8" ht="15.75" x14ac:dyDescent="0.25">
      <c r="A13" s="86">
        <v>43892</v>
      </c>
      <c r="B13" s="25" t="s">
        <v>20</v>
      </c>
      <c r="C13" s="27" t="s">
        <v>21</v>
      </c>
      <c r="D13" s="29">
        <v>28631</v>
      </c>
      <c r="E13" s="29"/>
      <c r="F13" s="29"/>
      <c r="G13" s="29"/>
      <c r="H13" s="87">
        <v>2493.06</v>
      </c>
    </row>
    <row r="14" spans="1:8" ht="15.75" x14ac:dyDescent="0.25">
      <c r="A14" s="86">
        <v>43921</v>
      </c>
      <c r="B14" s="25" t="s">
        <v>20</v>
      </c>
      <c r="C14" s="27" t="s">
        <v>21</v>
      </c>
      <c r="D14" s="28">
        <v>23010</v>
      </c>
      <c r="E14" s="28"/>
      <c r="F14" s="28"/>
      <c r="G14" s="28"/>
      <c r="H14" s="87">
        <v>2194.69</v>
      </c>
    </row>
    <row r="15" spans="1:8" ht="15.75" x14ac:dyDescent="0.25">
      <c r="A15" s="86">
        <v>43950</v>
      </c>
      <c r="B15" s="25" t="s">
        <v>20</v>
      </c>
      <c r="C15" s="27" t="s">
        <v>21</v>
      </c>
      <c r="D15" s="29">
        <v>18717</v>
      </c>
      <c r="E15" s="29"/>
      <c r="F15" s="29"/>
      <c r="G15" s="29"/>
      <c r="H15" s="87">
        <v>1658.52</v>
      </c>
    </row>
    <row r="16" spans="1:8" ht="15.75" x14ac:dyDescent="0.25">
      <c r="A16" s="86">
        <v>43982</v>
      </c>
      <c r="B16" s="25" t="s">
        <v>20</v>
      </c>
      <c r="C16" s="27" t="s">
        <v>21</v>
      </c>
      <c r="D16" s="28">
        <v>18857</v>
      </c>
      <c r="E16" s="28"/>
      <c r="F16" s="28"/>
      <c r="G16" s="28"/>
      <c r="H16" s="87">
        <v>1779.04</v>
      </c>
    </row>
    <row r="17" spans="1:10" ht="16.5" thickBot="1" x14ac:dyDescent="0.3">
      <c r="A17" s="88">
        <v>44011</v>
      </c>
      <c r="B17" s="89" t="s">
        <v>20</v>
      </c>
      <c r="C17" s="104" t="s">
        <v>21</v>
      </c>
      <c r="D17" s="105">
        <v>16122</v>
      </c>
      <c r="E17" s="91"/>
      <c r="F17" s="91"/>
      <c r="G17" s="91"/>
      <c r="H17" s="92">
        <v>2362.7800000000002</v>
      </c>
    </row>
    <row r="18" spans="1:10" ht="16.5" thickBot="1" x14ac:dyDescent="0.3">
      <c r="A18" s="52"/>
      <c r="B18" s="52"/>
      <c r="C18" s="107" t="s">
        <v>9</v>
      </c>
      <c r="D18" s="106">
        <f>SUM(D6:D17)</f>
        <v>283554</v>
      </c>
      <c r="E18" s="52"/>
      <c r="F18" s="52"/>
      <c r="G18" s="52"/>
      <c r="H18" s="97">
        <f>SUM(H6:H17)</f>
        <v>27844.02</v>
      </c>
    </row>
    <row r="20" spans="1:10" ht="15.75" thickBot="1" x14ac:dyDescent="0.3"/>
    <row r="21" spans="1:10" ht="19.5" thickBot="1" x14ac:dyDescent="0.35">
      <c r="A21" s="161" t="s">
        <v>15</v>
      </c>
      <c r="B21" s="162"/>
      <c r="C21" s="165"/>
      <c r="G21" s="161" t="s">
        <v>16</v>
      </c>
      <c r="H21" s="162"/>
      <c r="I21" s="163"/>
      <c r="J21" s="164"/>
    </row>
    <row r="22" spans="1:10" ht="15.75" thickBot="1" x14ac:dyDescent="0.3">
      <c r="A22" s="9" t="s">
        <v>6</v>
      </c>
      <c r="B22" s="10" t="s">
        <v>7</v>
      </c>
      <c r="C22" s="10" t="s">
        <v>8</v>
      </c>
      <c r="D22" s="10" t="s">
        <v>17</v>
      </c>
      <c r="E22" s="14" t="s">
        <v>14</v>
      </c>
      <c r="G22" s="9" t="s">
        <v>6</v>
      </c>
      <c r="H22" s="14" t="s">
        <v>14</v>
      </c>
      <c r="I22" t="s">
        <v>17</v>
      </c>
    </row>
    <row r="23" spans="1:10" ht="15.75" x14ac:dyDescent="0.25">
      <c r="A23" s="54">
        <v>43676</v>
      </c>
      <c r="B23" s="95" t="s">
        <v>22</v>
      </c>
      <c r="C23" s="55" t="s">
        <v>23</v>
      </c>
      <c r="D23" s="56">
        <v>2</v>
      </c>
      <c r="E23" s="57">
        <v>100.73</v>
      </c>
      <c r="G23" s="54">
        <v>43676</v>
      </c>
      <c r="H23" s="98">
        <v>42.28</v>
      </c>
    </row>
    <row r="24" spans="1:10" ht="15.75" x14ac:dyDescent="0.25">
      <c r="A24" s="62">
        <v>43705</v>
      </c>
      <c r="B24" s="40" t="s">
        <v>22</v>
      </c>
      <c r="C24" s="35" t="s">
        <v>23</v>
      </c>
      <c r="D24" s="29">
        <v>2</v>
      </c>
      <c r="E24" s="63">
        <v>100.73</v>
      </c>
      <c r="G24" s="62">
        <v>43705</v>
      </c>
      <c r="H24" s="63">
        <v>42.62</v>
      </c>
    </row>
    <row r="25" spans="1:10" ht="15.75" x14ac:dyDescent="0.25">
      <c r="A25" s="64">
        <v>43739</v>
      </c>
      <c r="B25" s="39" t="s">
        <v>22</v>
      </c>
      <c r="C25" s="36" t="s">
        <v>23</v>
      </c>
      <c r="D25" s="28">
        <v>34</v>
      </c>
      <c r="E25" s="65">
        <v>112.99</v>
      </c>
      <c r="G25" s="64">
        <v>43739</v>
      </c>
      <c r="H25" s="65">
        <v>73.180000000000007</v>
      </c>
    </row>
    <row r="26" spans="1:10" ht="15.75" x14ac:dyDescent="0.25">
      <c r="A26" s="62">
        <v>43766</v>
      </c>
      <c r="B26" s="40" t="s">
        <v>22</v>
      </c>
      <c r="C26" s="35" t="s">
        <v>23</v>
      </c>
      <c r="D26" s="29">
        <v>1684</v>
      </c>
      <c r="E26" s="63">
        <v>778.48</v>
      </c>
      <c r="G26" s="62">
        <v>43766</v>
      </c>
      <c r="H26" s="63">
        <v>62.16</v>
      </c>
    </row>
    <row r="27" spans="1:10" ht="15.75" x14ac:dyDescent="0.25">
      <c r="A27" s="64">
        <v>43795</v>
      </c>
      <c r="B27" s="39" t="s">
        <v>22</v>
      </c>
      <c r="C27" s="36" t="s">
        <v>23</v>
      </c>
      <c r="D27" s="28">
        <v>3017</v>
      </c>
      <c r="E27" s="65">
        <v>1453.78</v>
      </c>
      <c r="G27" s="64">
        <v>43795</v>
      </c>
      <c r="H27" s="65">
        <v>78.64</v>
      </c>
    </row>
    <row r="28" spans="1:10" ht="15.75" x14ac:dyDescent="0.25">
      <c r="A28" s="62">
        <v>43831</v>
      </c>
      <c r="B28" s="40" t="s">
        <v>22</v>
      </c>
      <c r="C28" s="35" t="s">
        <v>23</v>
      </c>
      <c r="D28" s="29">
        <v>4467</v>
      </c>
      <c r="E28" s="63">
        <v>2172.66</v>
      </c>
      <c r="G28" s="62">
        <v>43831</v>
      </c>
      <c r="H28" s="63">
        <v>83.53</v>
      </c>
      <c r="I28">
        <v>88</v>
      </c>
    </row>
    <row r="29" spans="1:10" ht="15.75" x14ac:dyDescent="0.25">
      <c r="A29" s="64">
        <v>43860</v>
      </c>
      <c r="B29" s="39" t="s">
        <v>22</v>
      </c>
      <c r="C29" s="36" t="s">
        <v>23</v>
      </c>
      <c r="D29" s="28">
        <v>3855</v>
      </c>
      <c r="E29" s="65">
        <v>1805.45</v>
      </c>
      <c r="G29" s="64">
        <v>43860</v>
      </c>
      <c r="H29" s="65">
        <v>80.25</v>
      </c>
    </row>
    <row r="30" spans="1:10" ht="15.75" x14ac:dyDescent="0.25">
      <c r="A30" s="62">
        <v>43892</v>
      </c>
      <c r="B30" s="40" t="s">
        <v>22</v>
      </c>
      <c r="C30" s="35" t="s">
        <v>23</v>
      </c>
      <c r="D30" s="29">
        <v>4024</v>
      </c>
      <c r="E30" s="63">
        <v>1671.95</v>
      </c>
      <c r="G30" s="62">
        <v>43892</v>
      </c>
      <c r="H30" s="63">
        <v>79.05</v>
      </c>
    </row>
    <row r="31" spans="1:10" ht="15.75" x14ac:dyDescent="0.25">
      <c r="A31" s="64">
        <v>43921</v>
      </c>
      <c r="B31" s="39" t="s">
        <v>22</v>
      </c>
      <c r="C31" s="36" t="s">
        <v>23</v>
      </c>
      <c r="D31" s="28">
        <v>2630</v>
      </c>
      <c r="E31" s="65">
        <v>1132.54</v>
      </c>
      <c r="G31" s="64">
        <v>43921</v>
      </c>
      <c r="H31" s="65">
        <v>63.97</v>
      </c>
    </row>
    <row r="32" spans="1:10" ht="15.75" x14ac:dyDescent="0.25">
      <c r="A32" s="62">
        <v>43950</v>
      </c>
      <c r="B32" s="40" t="s">
        <v>22</v>
      </c>
      <c r="C32" s="35" t="s">
        <v>23</v>
      </c>
      <c r="D32" s="29">
        <v>2153</v>
      </c>
      <c r="E32" s="63">
        <v>821.26</v>
      </c>
      <c r="G32" s="62">
        <v>43950</v>
      </c>
      <c r="H32" s="63">
        <v>43.34</v>
      </c>
    </row>
    <row r="33" spans="1:8" ht="15.75" x14ac:dyDescent="0.25">
      <c r="A33" s="64">
        <v>43982</v>
      </c>
      <c r="B33" s="39" t="s">
        <v>22</v>
      </c>
      <c r="C33" s="36" t="s">
        <v>23</v>
      </c>
      <c r="D33" s="28">
        <v>701</v>
      </c>
      <c r="E33" s="65">
        <v>355.25</v>
      </c>
      <c r="G33" s="64">
        <v>43982</v>
      </c>
      <c r="H33" s="65">
        <v>42.3</v>
      </c>
    </row>
    <row r="34" spans="1:8" ht="16.5" thickBot="1" x14ac:dyDescent="0.3">
      <c r="A34" s="68">
        <v>44011</v>
      </c>
      <c r="B34" s="69" t="s">
        <v>22</v>
      </c>
      <c r="C34" s="70" t="s">
        <v>23</v>
      </c>
      <c r="D34" s="91">
        <v>3</v>
      </c>
      <c r="E34" s="99">
        <v>101.04</v>
      </c>
      <c r="G34" s="68">
        <v>44011</v>
      </c>
      <c r="H34" s="99">
        <v>41.3</v>
      </c>
    </row>
    <row r="35" spans="1:8" ht="16.5" thickBot="1" x14ac:dyDescent="0.3">
      <c r="A35" s="52"/>
      <c r="B35" s="52"/>
      <c r="C35" s="52"/>
      <c r="D35" s="52"/>
      <c r="E35" s="97">
        <f>SUM(E23:E34)</f>
        <v>10606.860000000002</v>
      </c>
      <c r="G35" s="52"/>
      <c r="H35" s="97">
        <f>SUM(H23:H34)</f>
        <v>732.61999999999989</v>
      </c>
    </row>
    <row r="36" spans="1:8" ht="15.75" thickBot="1" x14ac:dyDescent="0.3">
      <c r="C36" s="111" t="s">
        <v>31</v>
      </c>
      <c r="D36" s="110">
        <f>SUM(D23:D35)</f>
        <v>22572</v>
      </c>
    </row>
    <row r="37" spans="1:8" ht="15.75" thickBot="1" x14ac:dyDescent="0.3"/>
    <row r="38" spans="1:8" ht="19.5" thickBot="1" x14ac:dyDescent="0.35">
      <c r="G38" s="161" t="s">
        <v>25</v>
      </c>
      <c r="H38" s="165"/>
    </row>
    <row r="39" spans="1:8" ht="19.5" thickBot="1" x14ac:dyDescent="0.35">
      <c r="A39" s="1" t="s">
        <v>18</v>
      </c>
      <c r="G39" s="17" t="s">
        <v>26</v>
      </c>
      <c r="H39" s="18" t="s">
        <v>29</v>
      </c>
    </row>
    <row r="40" spans="1:8" ht="16.5" thickBot="1" x14ac:dyDescent="0.3">
      <c r="G40" s="102">
        <v>43889</v>
      </c>
      <c r="H40" s="103">
        <v>472.3</v>
      </c>
    </row>
    <row r="41" spans="1:8" ht="16.5" thickBot="1" x14ac:dyDescent="0.3">
      <c r="G41" s="53"/>
      <c r="H41" s="97">
        <f>SUM(H40)</f>
        <v>472.3</v>
      </c>
    </row>
    <row r="42" spans="1:8" ht="15.75" x14ac:dyDescent="0.25">
      <c r="G42" s="53"/>
      <c r="H42" s="101"/>
    </row>
    <row r="43" spans="1:8" ht="15.75" x14ac:dyDescent="0.25">
      <c r="G43" s="53"/>
      <c r="H43" s="101"/>
    </row>
    <row r="44" spans="1:8" ht="15.75" x14ac:dyDescent="0.25">
      <c r="G44" s="53"/>
      <c r="H44" s="101"/>
    </row>
    <row r="45" spans="1:8" ht="15.75" x14ac:dyDescent="0.25">
      <c r="G45" s="53"/>
      <c r="H45" s="101"/>
    </row>
    <row r="46" spans="1:8" ht="15.75" x14ac:dyDescent="0.25">
      <c r="G46" s="53"/>
      <c r="H46" s="101"/>
    </row>
    <row r="47" spans="1:8" ht="15.75" x14ac:dyDescent="0.25">
      <c r="G47" s="53"/>
      <c r="H47" s="101"/>
    </row>
    <row r="48" spans="1:8" ht="15.75" x14ac:dyDescent="0.25">
      <c r="G48" s="53"/>
      <c r="H48" s="101"/>
    </row>
    <row r="49" spans="7:8" ht="15.75" x14ac:dyDescent="0.25">
      <c r="G49" s="53"/>
      <c r="H49" s="101"/>
    </row>
    <row r="50" spans="7:8" ht="15.75" x14ac:dyDescent="0.25">
      <c r="G50" s="53"/>
      <c r="H50" s="101"/>
    </row>
    <row r="51" spans="7:8" ht="15.75" x14ac:dyDescent="0.25">
      <c r="G51" s="52"/>
    </row>
  </sheetData>
  <mergeCells count="5">
    <mergeCell ref="A1:H1"/>
    <mergeCell ref="G21:J21"/>
    <mergeCell ref="A21:C21"/>
    <mergeCell ref="G38:H38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86C3C-3A64-4D63-9527-65DBF10C353F}">
  <dimension ref="A1:J47"/>
  <sheetViews>
    <sheetView topLeftCell="A5" workbookViewId="0">
      <selection activeCell="E33" sqref="E33"/>
    </sheetView>
  </sheetViews>
  <sheetFormatPr defaultRowHeight="15" x14ac:dyDescent="0.25"/>
  <cols>
    <col min="1" max="1" width="15.28515625" customWidth="1"/>
    <col min="2" max="2" width="16.7109375" customWidth="1"/>
    <col min="3" max="3" width="11.140625" bestFit="1" customWidth="1"/>
    <col min="5" max="5" width="12.85546875" customWidth="1"/>
    <col min="6" max="6" width="18" customWidth="1"/>
    <col min="7" max="7" width="16.140625" customWidth="1"/>
    <col min="8" max="8" width="15.42578125" customWidth="1"/>
  </cols>
  <sheetData>
    <row r="1" spans="1:8" ht="27" thickBot="1" x14ac:dyDescent="0.45">
      <c r="A1" s="158" t="s">
        <v>19</v>
      </c>
      <c r="B1" s="159"/>
      <c r="C1" s="159"/>
      <c r="D1" s="159"/>
      <c r="E1" s="159"/>
      <c r="F1" s="159"/>
      <c r="G1" s="159"/>
      <c r="H1" s="160"/>
    </row>
    <row r="2" spans="1:8" ht="15.75" thickBot="1" x14ac:dyDescent="0.3"/>
    <row r="3" spans="1:8" ht="19.5" thickBot="1" x14ac:dyDescent="0.35">
      <c r="A3" s="166" t="s">
        <v>0</v>
      </c>
      <c r="B3" s="164"/>
    </row>
    <row r="4" spans="1:8" ht="16.5" thickBot="1" x14ac:dyDescent="0.3">
      <c r="D4" s="7" t="s">
        <v>1</v>
      </c>
      <c r="E4" s="7" t="s">
        <v>2</v>
      </c>
      <c r="F4" s="7" t="s">
        <v>3</v>
      </c>
      <c r="G4" s="7" t="s">
        <v>4</v>
      </c>
      <c r="H4" s="2"/>
    </row>
    <row r="5" spans="1:8" ht="15.75" thickBot="1" x14ac:dyDescent="0.3">
      <c r="A5" s="9" t="s">
        <v>6</v>
      </c>
      <c r="B5" s="10" t="s">
        <v>7</v>
      </c>
      <c r="C5" s="10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11" t="s">
        <v>14</v>
      </c>
    </row>
    <row r="6" spans="1:8" ht="15.75" x14ac:dyDescent="0.25">
      <c r="A6" s="83">
        <v>44041</v>
      </c>
      <c r="B6" s="93" t="s">
        <v>20</v>
      </c>
      <c r="C6" s="84" t="s">
        <v>21</v>
      </c>
      <c r="D6" s="56">
        <v>26527</v>
      </c>
      <c r="E6" s="56"/>
      <c r="F6" s="56"/>
      <c r="G6" s="56"/>
      <c r="H6" s="85">
        <v>2887.7</v>
      </c>
    </row>
    <row r="7" spans="1:8" ht="15.75" x14ac:dyDescent="0.25">
      <c r="A7" s="86">
        <v>44070</v>
      </c>
      <c r="B7" s="25" t="s">
        <v>20</v>
      </c>
      <c r="C7" s="27" t="s">
        <v>21</v>
      </c>
      <c r="D7" s="29">
        <v>23036</v>
      </c>
      <c r="E7" s="29"/>
      <c r="F7" s="29"/>
      <c r="G7" s="29"/>
      <c r="H7" s="87">
        <v>2818.52</v>
      </c>
    </row>
    <row r="8" spans="1:8" ht="15.75" x14ac:dyDescent="0.25">
      <c r="A8" s="86">
        <v>44102</v>
      </c>
      <c r="B8" s="25" t="s">
        <v>20</v>
      </c>
      <c r="C8" s="27" t="s">
        <v>21</v>
      </c>
      <c r="D8" s="28">
        <v>37150</v>
      </c>
      <c r="E8" s="28"/>
      <c r="F8" s="28"/>
      <c r="G8" s="28"/>
      <c r="H8" s="87">
        <v>2880.69</v>
      </c>
    </row>
    <row r="9" spans="1:8" ht="15.75" x14ac:dyDescent="0.25">
      <c r="A9" s="86">
        <v>44132</v>
      </c>
      <c r="B9" s="25" t="s">
        <v>20</v>
      </c>
      <c r="C9" s="27" t="s">
        <v>21</v>
      </c>
      <c r="D9" s="29">
        <v>26223</v>
      </c>
      <c r="E9" s="29"/>
      <c r="F9" s="29"/>
      <c r="G9" s="29"/>
      <c r="H9" s="87">
        <v>2460.19</v>
      </c>
    </row>
    <row r="10" spans="1:8" ht="15.75" x14ac:dyDescent="0.25">
      <c r="A10" s="86">
        <v>44164</v>
      </c>
      <c r="B10" s="25" t="s">
        <v>20</v>
      </c>
      <c r="C10" s="27" t="s">
        <v>21</v>
      </c>
      <c r="D10" s="28">
        <v>28502</v>
      </c>
      <c r="E10" s="28"/>
      <c r="F10" s="28"/>
      <c r="G10" s="28"/>
      <c r="H10" s="87">
        <v>2616.66</v>
      </c>
    </row>
    <row r="11" spans="1:8" ht="15.75" x14ac:dyDescent="0.25">
      <c r="A11" s="86">
        <v>44195</v>
      </c>
      <c r="B11" s="25" t="s">
        <v>20</v>
      </c>
      <c r="C11" s="27" t="s">
        <v>21</v>
      </c>
      <c r="D11" s="29">
        <v>24163</v>
      </c>
      <c r="E11" s="29"/>
      <c r="F11" s="29"/>
      <c r="G11" s="29"/>
      <c r="H11" s="87">
        <v>2190.46</v>
      </c>
    </row>
    <row r="12" spans="1:8" ht="15.75" x14ac:dyDescent="0.25">
      <c r="A12" s="86">
        <v>44227</v>
      </c>
      <c r="B12" s="25" t="s">
        <v>20</v>
      </c>
      <c r="C12" s="27" t="s">
        <v>21</v>
      </c>
      <c r="D12" s="28">
        <v>26513</v>
      </c>
      <c r="E12" s="28"/>
      <c r="F12" s="28"/>
      <c r="G12" s="28"/>
      <c r="H12" s="87">
        <v>2440.58</v>
      </c>
    </row>
    <row r="13" spans="1:8" ht="15.75" x14ac:dyDescent="0.25">
      <c r="A13" s="86">
        <v>44257</v>
      </c>
      <c r="B13" s="25" t="s">
        <v>20</v>
      </c>
      <c r="C13" s="27" t="s">
        <v>21</v>
      </c>
      <c r="D13" s="29">
        <v>25190</v>
      </c>
      <c r="E13" s="29"/>
      <c r="F13" s="29"/>
      <c r="G13" s="29"/>
      <c r="H13" s="87">
        <v>2421.84</v>
      </c>
    </row>
    <row r="14" spans="1:8" ht="15.75" x14ac:dyDescent="0.25">
      <c r="A14" s="86">
        <v>44315</v>
      </c>
      <c r="B14" s="25" t="s">
        <v>20</v>
      </c>
      <c r="C14" s="27" t="s">
        <v>21</v>
      </c>
      <c r="D14" s="29">
        <v>21007</v>
      </c>
      <c r="E14" s="29"/>
      <c r="F14" s="29"/>
      <c r="G14" s="29"/>
      <c r="H14" s="87">
        <v>2524.7600000000002</v>
      </c>
    </row>
    <row r="15" spans="1:8" ht="15.75" x14ac:dyDescent="0.25">
      <c r="A15" s="154">
        <v>44347</v>
      </c>
      <c r="B15" s="155" t="s">
        <v>20</v>
      </c>
      <c r="C15" s="104" t="s">
        <v>21</v>
      </c>
      <c r="D15" s="105">
        <v>25630</v>
      </c>
      <c r="E15" s="105"/>
      <c r="F15" s="105"/>
      <c r="G15" s="105"/>
      <c r="H15" s="156">
        <v>2785.39</v>
      </c>
    </row>
    <row r="16" spans="1:8" ht="16.5" thickBot="1" x14ac:dyDescent="0.3">
      <c r="A16" s="88">
        <v>44376</v>
      </c>
      <c r="B16" s="89" t="s">
        <v>20</v>
      </c>
      <c r="C16" s="104" t="s">
        <v>21</v>
      </c>
      <c r="D16" s="112">
        <v>28389</v>
      </c>
      <c r="E16" s="94">
        <v>15630</v>
      </c>
      <c r="F16" s="94">
        <v>135</v>
      </c>
      <c r="G16" s="94">
        <v>12759</v>
      </c>
      <c r="H16" s="92">
        <v>3346.21</v>
      </c>
    </row>
    <row r="17" spans="1:10" ht="16.5" thickBot="1" x14ac:dyDescent="0.3">
      <c r="A17" s="52"/>
      <c r="B17" s="52"/>
      <c r="C17" s="107" t="s">
        <v>9</v>
      </c>
      <c r="D17" s="106">
        <f>SUM(D6:D16)</f>
        <v>292330</v>
      </c>
      <c r="E17" s="52"/>
      <c r="F17" s="52"/>
      <c r="G17" s="52"/>
      <c r="H17" s="97">
        <f>SUM(H6:H16)</f>
        <v>29373</v>
      </c>
    </row>
    <row r="18" spans="1:10" ht="20.25" customHeight="1" thickBot="1" x14ac:dyDescent="0.3"/>
    <row r="19" spans="1:10" ht="49.5" customHeight="1" thickBot="1" x14ac:dyDescent="0.3">
      <c r="I19" s="149"/>
      <c r="J19" s="150"/>
    </row>
    <row r="20" spans="1:10" ht="48" thickBot="1" x14ac:dyDescent="0.3">
      <c r="A20" s="167" t="s">
        <v>15</v>
      </c>
      <c r="B20" s="168"/>
      <c r="G20" s="148" t="s">
        <v>27</v>
      </c>
      <c r="H20" s="149"/>
      <c r="I20" t="s">
        <v>24</v>
      </c>
    </row>
    <row r="21" spans="1:10" ht="15.75" thickBot="1" x14ac:dyDescent="0.3">
      <c r="A21" s="3" t="s">
        <v>6</v>
      </c>
      <c r="B21" s="4" t="s">
        <v>7</v>
      </c>
      <c r="C21" s="4" t="s">
        <v>8</v>
      </c>
      <c r="D21" s="4" t="s">
        <v>17</v>
      </c>
      <c r="E21" s="5" t="s">
        <v>14</v>
      </c>
      <c r="G21" s="19" t="s">
        <v>6</v>
      </c>
      <c r="H21" s="20" t="s">
        <v>14</v>
      </c>
    </row>
    <row r="22" spans="1:10" ht="15.75" x14ac:dyDescent="0.25">
      <c r="A22" s="54">
        <v>44041</v>
      </c>
      <c r="B22" s="95" t="s">
        <v>22</v>
      </c>
      <c r="C22" s="55" t="s">
        <v>23</v>
      </c>
      <c r="D22" s="56">
        <v>2</v>
      </c>
      <c r="E22" s="57">
        <v>100.68</v>
      </c>
      <c r="G22" s="54">
        <v>44041</v>
      </c>
      <c r="H22" s="98">
        <v>41.34</v>
      </c>
    </row>
    <row r="23" spans="1:10" ht="15.75" x14ac:dyDescent="0.25">
      <c r="A23" s="62">
        <v>44070</v>
      </c>
      <c r="B23" s="40" t="s">
        <v>22</v>
      </c>
      <c r="C23" s="35" t="s">
        <v>23</v>
      </c>
      <c r="D23" s="29">
        <v>2</v>
      </c>
      <c r="E23" s="63">
        <v>100.71</v>
      </c>
      <c r="G23" s="62">
        <v>44070</v>
      </c>
      <c r="H23" s="63">
        <v>41.81</v>
      </c>
    </row>
    <row r="24" spans="1:10" ht="15.75" x14ac:dyDescent="0.25">
      <c r="A24" s="64">
        <v>44102</v>
      </c>
      <c r="B24" s="39" t="s">
        <v>22</v>
      </c>
      <c r="C24" s="36" t="s">
        <v>23</v>
      </c>
      <c r="D24" s="28">
        <v>1662</v>
      </c>
      <c r="E24" s="65">
        <v>747.36</v>
      </c>
      <c r="G24" s="64">
        <v>44102</v>
      </c>
      <c r="H24" s="65">
        <v>59.85</v>
      </c>
    </row>
    <row r="25" spans="1:10" ht="15.75" x14ac:dyDescent="0.25">
      <c r="A25" s="62">
        <v>44131</v>
      </c>
      <c r="B25" s="40" t="s">
        <v>22</v>
      </c>
      <c r="C25" s="35" t="s">
        <v>23</v>
      </c>
      <c r="D25" s="29">
        <v>2269</v>
      </c>
      <c r="E25" s="63">
        <v>901.87</v>
      </c>
      <c r="G25" s="62">
        <v>44131</v>
      </c>
      <c r="H25" s="63">
        <v>59.08</v>
      </c>
    </row>
    <row r="26" spans="1:10" ht="15.75" x14ac:dyDescent="0.25">
      <c r="A26" s="64">
        <v>44164</v>
      </c>
      <c r="B26" s="39" t="s">
        <v>22</v>
      </c>
      <c r="C26" s="36" t="s">
        <v>23</v>
      </c>
      <c r="D26" s="28">
        <v>3500</v>
      </c>
      <c r="E26" s="65">
        <v>1643.5</v>
      </c>
      <c r="G26" s="64">
        <v>44164</v>
      </c>
      <c r="H26" s="65">
        <v>70.67</v>
      </c>
    </row>
    <row r="27" spans="1:10" ht="15.75" x14ac:dyDescent="0.25">
      <c r="A27" s="62">
        <v>44195</v>
      </c>
      <c r="B27" s="40" t="s">
        <v>22</v>
      </c>
      <c r="C27" s="35" t="s">
        <v>23</v>
      </c>
      <c r="D27" s="29">
        <v>4286</v>
      </c>
      <c r="E27" s="63">
        <v>2066.11</v>
      </c>
      <c r="G27" s="62">
        <v>44195</v>
      </c>
      <c r="H27" s="63">
        <v>63.15</v>
      </c>
    </row>
    <row r="28" spans="1:10" ht="15.75" x14ac:dyDescent="0.25">
      <c r="A28" s="64">
        <v>44227</v>
      </c>
      <c r="B28" s="39" t="s">
        <v>22</v>
      </c>
      <c r="C28" s="36" t="s">
        <v>23</v>
      </c>
      <c r="D28" s="28">
        <v>4835</v>
      </c>
      <c r="E28" s="65">
        <v>2232.42</v>
      </c>
      <c r="G28" s="64">
        <v>44227</v>
      </c>
      <c r="H28" s="65">
        <v>78.650000000000006</v>
      </c>
    </row>
    <row r="29" spans="1:10" ht="15.75" x14ac:dyDescent="0.25">
      <c r="A29" s="62">
        <v>44257</v>
      </c>
      <c r="B29" s="40" t="s">
        <v>22</v>
      </c>
      <c r="C29" s="35" t="s">
        <v>23</v>
      </c>
      <c r="D29" s="29">
        <v>3623</v>
      </c>
      <c r="E29" s="63">
        <v>1663.46</v>
      </c>
      <c r="G29" s="62">
        <v>44258</v>
      </c>
      <c r="H29" s="63">
        <v>73.16</v>
      </c>
    </row>
    <row r="30" spans="1:10" ht="16.5" thickBot="1" x14ac:dyDescent="0.3">
      <c r="A30" s="62">
        <v>44315</v>
      </c>
      <c r="B30" s="40" t="s">
        <v>22</v>
      </c>
      <c r="C30" s="35" t="s">
        <v>23</v>
      </c>
      <c r="D30" s="29">
        <v>1647</v>
      </c>
      <c r="E30" s="63">
        <v>1669.75</v>
      </c>
      <c r="G30" s="68">
        <v>44347</v>
      </c>
      <c r="H30" s="99">
        <v>121.93</v>
      </c>
    </row>
    <row r="31" spans="1:10" ht="16.5" thickBot="1" x14ac:dyDescent="0.3">
      <c r="A31" s="62">
        <v>44347</v>
      </c>
      <c r="B31" s="40" t="s">
        <v>22</v>
      </c>
      <c r="C31" s="35" t="s">
        <v>23</v>
      </c>
      <c r="D31" s="29">
        <v>549</v>
      </c>
      <c r="E31" s="63">
        <v>630.78</v>
      </c>
      <c r="G31" s="53"/>
      <c r="H31" s="97">
        <f>SUM(H22:H30)</f>
        <v>609.63999999999987</v>
      </c>
    </row>
    <row r="32" spans="1:10" ht="15.75" x14ac:dyDescent="0.25">
      <c r="A32" s="64">
        <v>44376</v>
      </c>
      <c r="B32" s="40" t="s">
        <v>22</v>
      </c>
      <c r="C32" s="36" t="s">
        <v>23</v>
      </c>
      <c r="D32" s="28">
        <v>2</v>
      </c>
      <c r="E32" s="65">
        <v>101.95</v>
      </c>
      <c r="G32" s="52"/>
    </row>
    <row r="33" spans="1:8" ht="16.5" thickBot="1" x14ac:dyDescent="0.3">
      <c r="A33" s="52"/>
      <c r="B33" s="52"/>
      <c r="C33" s="52"/>
      <c r="D33" s="52"/>
      <c r="E33" s="97">
        <f>SUM(E22:E32)</f>
        <v>11858.590000000002</v>
      </c>
    </row>
    <row r="34" spans="1:8" ht="19.5" thickBot="1" x14ac:dyDescent="0.35">
      <c r="C34" s="109" t="s">
        <v>9</v>
      </c>
      <c r="D34" s="108">
        <f>SUM(D22:D33)</f>
        <v>22377</v>
      </c>
      <c r="G34" s="169" t="s">
        <v>25</v>
      </c>
      <c r="H34" s="170"/>
    </row>
    <row r="35" spans="1:8" ht="15.75" thickBot="1" x14ac:dyDescent="0.3">
      <c r="G35" s="12" t="s">
        <v>26</v>
      </c>
      <c r="H35" s="13"/>
    </row>
    <row r="36" spans="1:8" ht="16.5" thickBot="1" x14ac:dyDescent="0.3">
      <c r="G36" s="102">
        <v>44239</v>
      </c>
      <c r="H36" s="103">
        <v>322</v>
      </c>
    </row>
    <row r="37" spans="1:8" ht="19.5" thickBot="1" x14ac:dyDescent="0.35">
      <c r="A37" s="1" t="s">
        <v>18</v>
      </c>
      <c r="G37" s="53"/>
      <c r="H37" s="97">
        <f ca="1">SUM(H35:H46)</f>
        <v>322</v>
      </c>
    </row>
    <row r="38" spans="1:8" ht="15.75" x14ac:dyDescent="0.25">
      <c r="G38" s="53"/>
      <c r="H38" s="101"/>
    </row>
    <row r="39" spans="1:8" ht="15.75" x14ac:dyDescent="0.25">
      <c r="G39" s="53"/>
      <c r="H39" s="101"/>
    </row>
    <row r="40" spans="1:8" ht="15.75" x14ac:dyDescent="0.25">
      <c r="G40" s="53"/>
      <c r="H40" s="101"/>
    </row>
    <row r="41" spans="1:8" ht="15.75" x14ac:dyDescent="0.25">
      <c r="G41" s="53"/>
      <c r="H41" s="101"/>
    </row>
    <row r="42" spans="1:8" ht="15.75" x14ac:dyDescent="0.25">
      <c r="G42" s="53"/>
      <c r="H42" s="101"/>
    </row>
    <row r="43" spans="1:8" ht="15.75" x14ac:dyDescent="0.25">
      <c r="G43" s="53"/>
      <c r="H43" s="101"/>
    </row>
    <row r="44" spans="1:8" ht="15.75" x14ac:dyDescent="0.25">
      <c r="G44" s="53"/>
      <c r="H44" s="101"/>
    </row>
    <row r="45" spans="1:8" ht="15.75" x14ac:dyDescent="0.25">
      <c r="G45" s="53"/>
      <c r="H45" s="101"/>
    </row>
    <row r="46" spans="1:8" ht="15.75" x14ac:dyDescent="0.25">
      <c r="G46" s="53"/>
      <c r="H46" s="101"/>
    </row>
    <row r="47" spans="1:8" ht="15.75" x14ac:dyDescent="0.25">
      <c r="G47" s="52"/>
    </row>
  </sheetData>
  <mergeCells count="4">
    <mergeCell ref="A1:H1"/>
    <mergeCell ref="A20:B20"/>
    <mergeCell ref="A3:B3"/>
    <mergeCell ref="G34:H3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AD91-8426-4447-8D90-A3DE5145853C}">
  <dimension ref="A1:R52"/>
  <sheetViews>
    <sheetView topLeftCell="A18" workbookViewId="0">
      <selection activeCell="A45" sqref="A45"/>
    </sheetView>
  </sheetViews>
  <sheetFormatPr defaultRowHeight="15" x14ac:dyDescent="0.25"/>
  <cols>
    <col min="1" max="1" width="15.42578125" customWidth="1"/>
    <col min="2" max="2" width="21.5703125" customWidth="1"/>
    <col min="3" max="3" width="13.85546875" bestFit="1" customWidth="1"/>
    <col min="4" max="4" width="9.42578125" bestFit="1" customWidth="1"/>
    <col min="5" max="5" width="12.7109375" bestFit="1" customWidth="1"/>
    <col min="6" max="6" width="14" customWidth="1"/>
    <col min="7" max="7" width="13.7109375" customWidth="1"/>
    <col min="8" max="8" width="12.7109375" customWidth="1"/>
    <col min="9" max="9" width="12.28515625" customWidth="1"/>
    <col min="18" max="18" width="19.7109375" customWidth="1"/>
  </cols>
  <sheetData>
    <row r="1" spans="1:11" ht="27" thickBot="1" x14ac:dyDescent="0.45">
      <c r="A1" s="174" t="s">
        <v>19</v>
      </c>
      <c r="B1" s="175"/>
      <c r="C1" s="175"/>
      <c r="D1" s="175"/>
      <c r="E1" s="175"/>
      <c r="F1" s="175"/>
      <c r="G1" s="175"/>
      <c r="H1" s="176"/>
      <c r="I1" s="41"/>
      <c r="J1" s="41"/>
      <c r="K1" s="41"/>
    </row>
    <row r="2" spans="1:11" ht="15.7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thickBot="1" x14ac:dyDescent="0.3">
      <c r="A3" s="177" t="s">
        <v>0</v>
      </c>
      <c r="B3" s="178"/>
      <c r="C3" s="41"/>
      <c r="D3" s="41"/>
      <c r="E3" s="41"/>
      <c r="F3" s="41"/>
      <c r="G3" s="41"/>
      <c r="H3" s="41"/>
      <c r="I3" s="41"/>
      <c r="J3" s="41"/>
      <c r="K3" s="41"/>
    </row>
    <row r="4" spans="1:11" ht="16.5" thickBot="1" x14ac:dyDescent="0.3">
      <c r="A4" s="41"/>
      <c r="B4" s="41"/>
      <c r="C4" s="41"/>
      <c r="D4" s="7" t="s">
        <v>1</v>
      </c>
      <c r="E4" s="7" t="s">
        <v>2</v>
      </c>
      <c r="F4" s="7" t="s">
        <v>3</v>
      </c>
      <c r="G4" s="7" t="s">
        <v>4</v>
      </c>
      <c r="H4" s="6"/>
      <c r="I4" s="41"/>
      <c r="J4" s="41"/>
      <c r="K4" s="41"/>
    </row>
    <row r="5" spans="1:11" ht="32.25" thickBot="1" x14ac:dyDescent="0.3">
      <c r="A5" s="42" t="s">
        <v>6</v>
      </c>
      <c r="B5" s="43" t="s">
        <v>7</v>
      </c>
      <c r="C5" s="43" t="s">
        <v>8</v>
      </c>
      <c r="D5" s="23" t="s">
        <v>9</v>
      </c>
      <c r="E5" s="23" t="s">
        <v>10</v>
      </c>
      <c r="F5" s="23" t="s">
        <v>11</v>
      </c>
      <c r="G5" s="23" t="s">
        <v>12</v>
      </c>
      <c r="H5" s="24" t="s">
        <v>14</v>
      </c>
      <c r="I5" s="41"/>
      <c r="J5" s="41"/>
      <c r="K5" s="41"/>
    </row>
    <row r="6" spans="1:11" ht="15.75" x14ac:dyDescent="0.25">
      <c r="A6" s="83">
        <v>44406</v>
      </c>
      <c r="B6" s="93" t="s">
        <v>20</v>
      </c>
      <c r="C6" s="84" t="s">
        <v>21</v>
      </c>
      <c r="D6" s="56">
        <v>26637</v>
      </c>
      <c r="E6" s="56">
        <v>14136</v>
      </c>
      <c r="F6" s="56">
        <v>137</v>
      </c>
      <c r="G6" s="56">
        <v>12501</v>
      </c>
      <c r="H6" s="85">
        <v>3143.45</v>
      </c>
      <c r="I6" s="41"/>
      <c r="J6" s="41"/>
      <c r="K6" s="41"/>
    </row>
    <row r="7" spans="1:11" ht="15.75" x14ac:dyDescent="0.25">
      <c r="A7" s="86">
        <v>44437</v>
      </c>
      <c r="B7" s="25" t="s">
        <v>20</v>
      </c>
      <c r="C7" s="27" t="s">
        <v>21</v>
      </c>
      <c r="D7" s="28">
        <v>24181</v>
      </c>
      <c r="E7" s="28">
        <v>14352</v>
      </c>
      <c r="F7" s="28">
        <v>109</v>
      </c>
      <c r="G7" s="28">
        <v>9829</v>
      </c>
      <c r="H7" s="87">
        <v>2961.98</v>
      </c>
      <c r="I7" s="41"/>
      <c r="J7" s="41"/>
      <c r="K7" s="41"/>
    </row>
    <row r="8" spans="1:11" ht="15.75" x14ac:dyDescent="0.25">
      <c r="A8" s="86">
        <v>44467</v>
      </c>
      <c r="B8" s="25" t="s">
        <v>20</v>
      </c>
      <c r="C8" s="27" t="s">
        <v>21</v>
      </c>
      <c r="D8" s="28">
        <v>23823</v>
      </c>
      <c r="E8" s="28">
        <v>13885</v>
      </c>
      <c r="F8" s="28">
        <v>123</v>
      </c>
      <c r="G8" s="28">
        <v>9937</v>
      </c>
      <c r="H8" s="87">
        <v>2734.98</v>
      </c>
      <c r="I8" s="41"/>
      <c r="J8" s="41"/>
      <c r="K8" s="41"/>
    </row>
    <row r="9" spans="1:11" ht="15.75" x14ac:dyDescent="0.25">
      <c r="A9" s="86">
        <v>44496</v>
      </c>
      <c r="B9" s="25" t="s">
        <v>20</v>
      </c>
      <c r="C9" s="27" t="s">
        <v>21</v>
      </c>
      <c r="D9" s="29">
        <v>21995</v>
      </c>
      <c r="E9" s="29">
        <v>13523</v>
      </c>
      <c r="F9" s="29">
        <v>124</v>
      </c>
      <c r="G9" s="29">
        <v>8742</v>
      </c>
      <c r="H9" s="87">
        <v>2695.48</v>
      </c>
      <c r="I9" s="41"/>
      <c r="J9" s="41"/>
      <c r="K9" s="41"/>
    </row>
    <row r="10" spans="1:11" ht="15.75" x14ac:dyDescent="0.25">
      <c r="A10" s="86">
        <v>44529</v>
      </c>
      <c r="B10" s="25" t="s">
        <v>20</v>
      </c>
      <c r="C10" s="27" t="s">
        <v>21</v>
      </c>
      <c r="D10" s="28">
        <v>22049</v>
      </c>
      <c r="E10" s="28">
        <v>10558</v>
      </c>
      <c r="F10" s="28">
        <v>68</v>
      </c>
      <c r="G10" s="28">
        <v>11491</v>
      </c>
      <c r="H10" s="87">
        <v>2203.7399999999998</v>
      </c>
      <c r="I10" s="41"/>
      <c r="J10" s="41"/>
      <c r="K10" s="41"/>
    </row>
    <row r="11" spans="1:11" ht="15.75" x14ac:dyDescent="0.25">
      <c r="A11" s="86">
        <v>44563</v>
      </c>
      <c r="B11" s="25" t="s">
        <v>20</v>
      </c>
      <c r="C11" s="27" t="s">
        <v>21</v>
      </c>
      <c r="D11" s="29">
        <v>24804</v>
      </c>
      <c r="E11" s="29">
        <v>11525</v>
      </c>
      <c r="F11" s="29">
        <v>72</v>
      </c>
      <c r="G11" s="29">
        <v>13279</v>
      </c>
      <c r="H11" s="87">
        <v>2409.77</v>
      </c>
      <c r="I11" s="41"/>
      <c r="J11" s="41"/>
      <c r="K11" s="41"/>
    </row>
    <row r="12" spans="1:11" ht="15.75" x14ac:dyDescent="0.25">
      <c r="A12" s="86">
        <v>44592</v>
      </c>
      <c r="B12" s="25" t="s">
        <v>20</v>
      </c>
      <c r="C12" s="27" t="s">
        <v>21</v>
      </c>
      <c r="D12" s="28">
        <v>22889</v>
      </c>
      <c r="E12" s="28">
        <v>10837</v>
      </c>
      <c r="F12" s="28">
        <v>71</v>
      </c>
      <c r="G12" s="28">
        <v>12052</v>
      </c>
      <c r="H12" s="87">
        <v>2531.33</v>
      </c>
      <c r="I12" s="41"/>
      <c r="J12" s="41"/>
      <c r="K12" s="41"/>
    </row>
    <row r="13" spans="1:11" ht="15.75" x14ac:dyDescent="0.25">
      <c r="A13" s="86">
        <v>44622</v>
      </c>
      <c r="B13" s="25" t="s">
        <v>20</v>
      </c>
      <c r="C13" s="27" t="s">
        <v>21</v>
      </c>
      <c r="D13" s="29">
        <v>23397</v>
      </c>
      <c r="E13" s="29">
        <v>11549</v>
      </c>
      <c r="F13" s="29">
        <v>71</v>
      </c>
      <c r="G13" s="29">
        <v>11848</v>
      </c>
      <c r="H13" s="87">
        <v>2545.0100000000002</v>
      </c>
      <c r="I13" s="41"/>
      <c r="J13" s="41"/>
      <c r="K13" s="41"/>
    </row>
    <row r="14" spans="1:11" ht="15.75" x14ac:dyDescent="0.25">
      <c r="A14" s="86">
        <v>44651</v>
      </c>
      <c r="B14" s="25" t="s">
        <v>20</v>
      </c>
      <c r="C14" s="27" t="s">
        <v>21</v>
      </c>
      <c r="D14" s="28">
        <v>21223</v>
      </c>
      <c r="E14" s="28">
        <v>10579</v>
      </c>
      <c r="F14" s="28">
        <v>77</v>
      </c>
      <c r="G14" s="28">
        <v>10643</v>
      </c>
      <c r="H14" s="87">
        <v>2452.25</v>
      </c>
      <c r="I14" s="41"/>
      <c r="J14" s="41"/>
      <c r="K14" s="41"/>
    </row>
    <row r="15" spans="1:11" ht="15.75" x14ac:dyDescent="0.25">
      <c r="A15" s="86">
        <v>44682</v>
      </c>
      <c r="B15" s="25" t="s">
        <v>20</v>
      </c>
      <c r="C15" s="27" t="s">
        <v>21</v>
      </c>
      <c r="D15" s="29">
        <v>21708</v>
      </c>
      <c r="E15" s="29">
        <v>10800</v>
      </c>
      <c r="F15" s="29">
        <v>73</v>
      </c>
      <c r="G15" s="29">
        <v>10909</v>
      </c>
      <c r="H15" s="87">
        <v>2439.38</v>
      </c>
      <c r="I15" s="41"/>
      <c r="J15" s="41"/>
      <c r="K15" s="41"/>
    </row>
    <row r="16" spans="1:11" ht="15.75" x14ac:dyDescent="0.25">
      <c r="A16" s="154">
        <v>44712</v>
      </c>
      <c r="B16" s="155" t="s">
        <v>20</v>
      </c>
      <c r="C16" s="104" t="s">
        <v>21</v>
      </c>
      <c r="D16" s="105">
        <v>24407</v>
      </c>
      <c r="E16" s="105">
        <v>13831</v>
      </c>
      <c r="F16" s="105">
        <v>146</v>
      </c>
      <c r="G16" s="105">
        <v>10576</v>
      </c>
      <c r="H16" s="156">
        <v>3224.16</v>
      </c>
      <c r="I16" s="41"/>
      <c r="J16" s="41"/>
      <c r="K16" s="41"/>
    </row>
    <row r="17" spans="1:18" ht="16.5" thickBot="1" x14ac:dyDescent="0.3">
      <c r="A17" s="88">
        <v>44741</v>
      </c>
      <c r="B17" s="89" t="s">
        <v>20</v>
      </c>
      <c r="C17" s="104" t="s">
        <v>21</v>
      </c>
      <c r="D17" s="112">
        <v>24583</v>
      </c>
      <c r="E17" s="94">
        <v>14617</v>
      </c>
      <c r="F17" s="94">
        <v>150</v>
      </c>
      <c r="G17" s="94">
        <v>9966</v>
      </c>
      <c r="H17" s="92">
        <v>3606.37</v>
      </c>
      <c r="I17" s="41"/>
      <c r="J17" s="41"/>
      <c r="K17" s="41"/>
    </row>
    <row r="18" spans="1:18" ht="16.5" thickBot="1" x14ac:dyDescent="0.3">
      <c r="A18" s="44"/>
      <c r="B18" s="44"/>
      <c r="C18" s="116" t="s">
        <v>9</v>
      </c>
      <c r="D18" s="115">
        <f>SUM(D6:D17)</f>
        <v>281696</v>
      </c>
      <c r="E18" s="44"/>
      <c r="F18" s="44"/>
      <c r="G18" s="44"/>
      <c r="H18" s="51">
        <f>SUM(H6:H17)</f>
        <v>32947.9</v>
      </c>
      <c r="I18" s="41"/>
      <c r="J18" s="41"/>
      <c r="K18" s="41"/>
    </row>
    <row r="19" spans="1:18" ht="0.75" customHeight="1" thickBot="1" x14ac:dyDescent="0.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8" ht="32.25" customHeight="1" thickBot="1" x14ac:dyDescent="0.35">
      <c r="A20" s="41"/>
      <c r="B20" s="41"/>
      <c r="C20" s="41"/>
      <c r="D20" s="41"/>
      <c r="E20" s="41"/>
      <c r="F20" s="41"/>
      <c r="G20" s="41"/>
      <c r="H20" s="41"/>
      <c r="I20" s="152"/>
      <c r="J20" s="41"/>
      <c r="K20" s="41"/>
      <c r="P20" s="181"/>
      <c r="Q20" s="181"/>
      <c r="R20" s="181"/>
    </row>
    <row r="21" spans="1:18" ht="18.75" thickBot="1" x14ac:dyDescent="0.3">
      <c r="A21" s="179" t="s">
        <v>15</v>
      </c>
      <c r="B21" s="180"/>
      <c r="C21" s="41"/>
      <c r="D21" s="41"/>
      <c r="E21" s="41"/>
      <c r="F21" s="41"/>
      <c r="G21" s="151" t="s">
        <v>25</v>
      </c>
      <c r="H21" s="153"/>
      <c r="I21" s="48" t="s">
        <v>29</v>
      </c>
      <c r="J21" s="41"/>
      <c r="K21" s="41"/>
      <c r="Q21" s="172"/>
      <c r="R21" s="172"/>
    </row>
    <row r="22" spans="1:18" ht="32.25" thickBot="1" x14ac:dyDescent="0.3">
      <c r="A22" s="45" t="s">
        <v>6</v>
      </c>
      <c r="B22" s="46" t="s">
        <v>7</v>
      </c>
      <c r="C22" s="46" t="s">
        <v>8</v>
      </c>
      <c r="D22" s="46" t="s">
        <v>17</v>
      </c>
      <c r="E22" s="47" t="s">
        <v>14</v>
      </c>
      <c r="F22" s="41"/>
      <c r="G22" s="21" t="s">
        <v>26</v>
      </c>
      <c r="H22" s="22" t="s">
        <v>30</v>
      </c>
      <c r="I22" s="114">
        <v>2925.05</v>
      </c>
      <c r="J22" s="41"/>
      <c r="K22" s="41"/>
      <c r="P22" s="100"/>
      <c r="Q22" s="171"/>
      <c r="R22" s="171"/>
    </row>
    <row r="23" spans="1:18" ht="16.5" thickBot="1" x14ac:dyDescent="0.3">
      <c r="A23" s="54">
        <v>44406</v>
      </c>
      <c r="B23" s="95" t="s">
        <v>22</v>
      </c>
      <c r="C23" s="55" t="s">
        <v>23</v>
      </c>
      <c r="D23" s="56">
        <v>2</v>
      </c>
      <c r="E23" s="57">
        <v>102.05</v>
      </c>
      <c r="F23" s="41"/>
      <c r="G23" s="102">
        <v>44495</v>
      </c>
      <c r="H23" s="113">
        <v>950</v>
      </c>
      <c r="I23" s="51">
        <f>SUM(I22)</f>
        <v>2925.05</v>
      </c>
      <c r="J23" s="41"/>
      <c r="K23" s="41"/>
      <c r="P23" s="100"/>
      <c r="Q23" s="173"/>
      <c r="R23" s="173"/>
    </row>
    <row r="24" spans="1:18" ht="15.75" x14ac:dyDescent="0.25">
      <c r="A24" s="58">
        <v>44406</v>
      </c>
      <c r="B24" s="32" t="s">
        <v>28</v>
      </c>
      <c r="C24" s="33"/>
      <c r="D24" s="34">
        <v>94</v>
      </c>
      <c r="E24" s="59">
        <v>131.91</v>
      </c>
      <c r="F24" s="41"/>
      <c r="G24" s="53"/>
      <c r="H24" s="101"/>
      <c r="I24" s="44"/>
      <c r="J24" s="41"/>
      <c r="K24" s="41"/>
      <c r="P24" s="100"/>
      <c r="Q24" s="173"/>
      <c r="R24" s="173"/>
    </row>
    <row r="25" spans="1:18" ht="15.75" x14ac:dyDescent="0.25">
      <c r="A25" s="60">
        <v>44437</v>
      </c>
      <c r="B25" s="30" t="s">
        <v>22</v>
      </c>
      <c r="C25" s="31" t="s">
        <v>23</v>
      </c>
      <c r="D25" s="26">
        <v>2</v>
      </c>
      <c r="E25" s="61">
        <v>102.16</v>
      </c>
      <c r="F25" s="41"/>
      <c r="G25" s="53"/>
      <c r="H25" s="101"/>
      <c r="I25" s="101"/>
      <c r="J25" s="41"/>
      <c r="K25" s="41"/>
      <c r="P25" s="100"/>
      <c r="Q25" s="173"/>
      <c r="R25" s="173"/>
    </row>
    <row r="26" spans="1:18" ht="15.75" x14ac:dyDescent="0.25">
      <c r="A26" s="62">
        <v>44437</v>
      </c>
      <c r="B26" s="32" t="s">
        <v>28</v>
      </c>
      <c r="C26" s="35"/>
      <c r="D26" s="29">
        <v>28</v>
      </c>
      <c r="E26" s="63">
        <v>61.2</v>
      </c>
      <c r="F26" s="41"/>
      <c r="G26" s="53"/>
      <c r="H26" s="101"/>
      <c r="I26" s="44"/>
      <c r="J26" s="41"/>
      <c r="K26" s="41"/>
      <c r="P26" s="100"/>
      <c r="Q26" s="173"/>
      <c r="R26" s="173"/>
    </row>
    <row r="27" spans="1:18" ht="15.75" x14ac:dyDescent="0.25">
      <c r="A27" s="64">
        <v>44467</v>
      </c>
      <c r="B27" s="30" t="s">
        <v>22</v>
      </c>
      <c r="C27" s="36" t="s">
        <v>23</v>
      </c>
      <c r="D27" s="28">
        <v>171</v>
      </c>
      <c r="E27" s="65">
        <v>290.44</v>
      </c>
      <c r="F27" s="41"/>
      <c r="G27" s="53"/>
      <c r="H27" s="101"/>
      <c r="I27" s="101"/>
      <c r="J27" s="41"/>
      <c r="K27" s="41"/>
      <c r="P27" s="100"/>
      <c r="Q27" s="173"/>
      <c r="R27" s="173"/>
    </row>
    <row r="28" spans="1:18" ht="15.75" x14ac:dyDescent="0.25">
      <c r="A28" s="62">
        <v>44467</v>
      </c>
      <c r="B28" s="32" t="s">
        <v>28</v>
      </c>
      <c r="C28" s="35"/>
      <c r="D28" s="29">
        <v>84</v>
      </c>
      <c r="E28" s="63">
        <v>128.66</v>
      </c>
      <c r="F28" s="41"/>
      <c r="G28" s="53"/>
      <c r="H28" s="101"/>
      <c r="I28" s="44"/>
      <c r="J28" s="41"/>
      <c r="K28" s="41"/>
      <c r="P28" s="100"/>
      <c r="Q28" s="173"/>
      <c r="R28" s="173"/>
    </row>
    <row r="29" spans="1:18" ht="15.75" x14ac:dyDescent="0.25">
      <c r="A29" s="64">
        <v>44496</v>
      </c>
      <c r="B29" s="30" t="s">
        <v>22</v>
      </c>
      <c r="C29" s="36" t="s">
        <v>23</v>
      </c>
      <c r="D29" s="28">
        <v>654</v>
      </c>
      <c r="E29" s="65">
        <v>908.74</v>
      </c>
      <c r="F29" s="41"/>
      <c r="G29" s="53"/>
      <c r="H29" s="101"/>
      <c r="I29" s="101"/>
      <c r="J29" s="41"/>
      <c r="K29" s="41"/>
      <c r="P29" s="100"/>
      <c r="Q29" s="173"/>
      <c r="R29" s="173"/>
    </row>
    <row r="30" spans="1:18" ht="15.75" x14ac:dyDescent="0.25">
      <c r="A30" s="62">
        <v>44496</v>
      </c>
      <c r="B30" s="32" t="s">
        <v>28</v>
      </c>
      <c r="C30" s="35"/>
      <c r="D30" s="29">
        <v>102</v>
      </c>
      <c r="E30" s="63">
        <v>161.93</v>
      </c>
      <c r="F30" s="41"/>
      <c r="G30" s="53"/>
      <c r="H30" s="101"/>
      <c r="I30" s="44"/>
      <c r="J30" s="41"/>
      <c r="K30" s="41"/>
      <c r="P30" s="100"/>
      <c r="Q30" s="173"/>
      <c r="R30" s="173"/>
    </row>
    <row r="31" spans="1:18" ht="15.75" x14ac:dyDescent="0.25">
      <c r="A31" s="64">
        <v>44529</v>
      </c>
      <c r="B31" s="30" t="s">
        <v>22</v>
      </c>
      <c r="C31" s="36" t="s">
        <v>23</v>
      </c>
      <c r="D31" s="28">
        <v>2907</v>
      </c>
      <c r="E31" s="65">
        <v>3699.63</v>
      </c>
      <c r="F31" s="41"/>
      <c r="G31" s="53"/>
      <c r="H31" s="101"/>
      <c r="I31" s="101"/>
      <c r="J31" s="41"/>
      <c r="K31" s="41"/>
      <c r="P31" s="100"/>
      <c r="Q31" s="173"/>
      <c r="R31" s="173"/>
    </row>
    <row r="32" spans="1:18" ht="15.75" x14ac:dyDescent="0.25">
      <c r="A32" s="62">
        <v>44529</v>
      </c>
      <c r="B32" s="32" t="s">
        <v>28</v>
      </c>
      <c r="C32" s="35"/>
      <c r="D32" s="29">
        <v>84</v>
      </c>
      <c r="E32" s="63">
        <v>146.26</v>
      </c>
      <c r="F32" s="41"/>
      <c r="G32" s="53"/>
      <c r="H32" s="101"/>
      <c r="I32" s="44"/>
      <c r="J32" s="41"/>
      <c r="K32" s="41"/>
      <c r="P32" s="100"/>
      <c r="Q32" s="173"/>
      <c r="R32" s="173"/>
    </row>
    <row r="33" spans="1:18" ht="15.75" x14ac:dyDescent="0.25">
      <c r="A33" s="64">
        <v>44563</v>
      </c>
      <c r="B33" s="30" t="s">
        <v>22</v>
      </c>
      <c r="C33" s="36" t="s">
        <v>23</v>
      </c>
      <c r="D33" s="28">
        <v>4496</v>
      </c>
      <c r="E33" s="66">
        <v>5198.2</v>
      </c>
      <c r="F33" s="41"/>
      <c r="G33" s="53"/>
      <c r="H33" s="101"/>
      <c r="J33" s="41"/>
      <c r="K33" s="41"/>
      <c r="P33" s="100"/>
      <c r="Q33" s="173"/>
      <c r="R33" s="173"/>
    </row>
    <row r="34" spans="1:18" ht="15.75" x14ac:dyDescent="0.25">
      <c r="A34" s="62">
        <v>44563</v>
      </c>
      <c r="B34" s="32" t="s">
        <v>28</v>
      </c>
      <c r="C34" s="35"/>
      <c r="D34" s="37">
        <v>102</v>
      </c>
      <c r="E34" s="67">
        <v>163.68</v>
      </c>
      <c r="F34" s="41"/>
      <c r="G34" s="44"/>
      <c r="H34" s="44"/>
      <c r="I34" s="41"/>
      <c r="J34" s="41"/>
      <c r="K34" s="41"/>
      <c r="Q34" s="182"/>
      <c r="R34" s="182"/>
    </row>
    <row r="35" spans="1:18" ht="15.75" x14ac:dyDescent="0.25">
      <c r="A35" s="64">
        <v>44592</v>
      </c>
      <c r="B35" s="30" t="s">
        <v>22</v>
      </c>
      <c r="C35" s="36" t="s">
        <v>23</v>
      </c>
      <c r="D35" s="28">
        <v>4747</v>
      </c>
      <c r="E35" s="66">
        <v>3341.25</v>
      </c>
      <c r="F35" s="41"/>
      <c r="G35" s="41"/>
      <c r="H35" s="41"/>
      <c r="I35" s="41"/>
      <c r="J35" s="41"/>
      <c r="K35" s="41"/>
    </row>
    <row r="36" spans="1:18" ht="15.75" x14ac:dyDescent="0.25">
      <c r="A36" s="62">
        <v>44592</v>
      </c>
      <c r="B36" s="32" t="s">
        <v>28</v>
      </c>
      <c r="C36" s="35"/>
      <c r="D36" s="37">
        <v>129</v>
      </c>
      <c r="E36" s="67">
        <v>141.22</v>
      </c>
      <c r="F36" s="41"/>
      <c r="G36" s="41"/>
      <c r="H36" s="41"/>
      <c r="I36" s="41"/>
      <c r="J36" s="41"/>
      <c r="K36" s="41"/>
    </row>
    <row r="37" spans="1:18" ht="15.75" x14ac:dyDescent="0.25">
      <c r="A37" s="64">
        <v>44622</v>
      </c>
      <c r="B37" s="30" t="s">
        <v>22</v>
      </c>
      <c r="C37" s="36" t="s">
        <v>23</v>
      </c>
      <c r="D37" s="28">
        <v>4665</v>
      </c>
      <c r="E37" s="66">
        <v>3825.89</v>
      </c>
      <c r="F37" s="41"/>
      <c r="G37" s="41"/>
      <c r="H37" s="41"/>
      <c r="I37" s="41"/>
      <c r="J37" s="41"/>
      <c r="K37" s="41"/>
    </row>
    <row r="38" spans="1:18" ht="15.75" x14ac:dyDescent="0.25">
      <c r="A38" s="62">
        <v>44622</v>
      </c>
      <c r="B38" s="32" t="s">
        <v>28</v>
      </c>
      <c r="C38" s="35"/>
      <c r="D38" s="37">
        <v>137</v>
      </c>
      <c r="E38" s="67">
        <v>164.28</v>
      </c>
      <c r="F38" s="41"/>
      <c r="G38" s="41"/>
      <c r="H38" s="41"/>
      <c r="J38" s="41"/>
      <c r="K38" s="41"/>
    </row>
    <row r="39" spans="1:18" ht="15.75" x14ac:dyDescent="0.25">
      <c r="A39" s="64">
        <v>44651</v>
      </c>
      <c r="B39" s="30" t="s">
        <v>22</v>
      </c>
      <c r="C39" s="36" t="s">
        <v>23</v>
      </c>
      <c r="D39" s="28">
        <v>3138</v>
      </c>
      <c r="E39" s="66">
        <v>2189.6</v>
      </c>
      <c r="F39" s="41"/>
      <c r="G39" s="41"/>
      <c r="H39" s="41"/>
      <c r="I39" s="41"/>
      <c r="J39" s="41"/>
      <c r="K39" s="41"/>
    </row>
    <row r="40" spans="1:18" ht="15.75" x14ac:dyDescent="0.25">
      <c r="A40" s="62">
        <v>44651</v>
      </c>
      <c r="B40" s="32" t="s">
        <v>28</v>
      </c>
      <c r="C40" s="35"/>
      <c r="D40" s="37">
        <v>113</v>
      </c>
      <c r="E40" s="67">
        <v>124.92</v>
      </c>
      <c r="F40" s="41"/>
      <c r="G40" s="41"/>
      <c r="H40" s="41"/>
      <c r="I40" s="41"/>
      <c r="J40" s="41"/>
      <c r="K40" s="41"/>
    </row>
    <row r="41" spans="1:18" ht="15.75" x14ac:dyDescent="0.25">
      <c r="A41" s="64">
        <v>44682</v>
      </c>
      <c r="B41" s="30" t="s">
        <v>22</v>
      </c>
      <c r="C41" s="36" t="s">
        <v>23</v>
      </c>
      <c r="D41" s="28">
        <v>2453</v>
      </c>
      <c r="E41" s="66">
        <v>1860.69</v>
      </c>
      <c r="F41" s="41"/>
      <c r="G41" s="41"/>
      <c r="H41" s="41"/>
    </row>
    <row r="42" spans="1:18" ht="15.75" x14ac:dyDescent="0.25">
      <c r="A42" s="62">
        <v>44682</v>
      </c>
      <c r="B42" s="32" t="s">
        <v>28</v>
      </c>
      <c r="C42" s="35"/>
      <c r="D42" s="37">
        <v>99</v>
      </c>
      <c r="E42" s="67">
        <v>114.43</v>
      </c>
    </row>
    <row r="43" spans="1:18" ht="15.75" x14ac:dyDescent="0.25">
      <c r="A43" s="62">
        <v>44712</v>
      </c>
      <c r="B43" s="32" t="s">
        <v>22</v>
      </c>
      <c r="C43" s="35" t="s">
        <v>23</v>
      </c>
      <c r="D43" s="37">
        <v>529</v>
      </c>
      <c r="E43" s="157">
        <v>529.12</v>
      </c>
    </row>
    <row r="44" spans="1:18" ht="15.75" x14ac:dyDescent="0.25">
      <c r="A44" s="62">
        <v>44712</v>
      </c>
      <c r="B44" s="32" t="s">
        <v>28</v>
      </c>
      <c r="C44" s="35"/>
      <c r="D44" s="37">
        <v>105</v>
      </c>
      <c r="E44" s="157">
        <v>124.02</v>
      </c>
    </row>
    <row r="45" spans="1:18" ht="15.75" x14ac:dyDescent="0.25">
      <c r="A45" s="64">
        <v>44741</v>
      </c>
      <c r="B45" s="30" t="s">
        <v>22</v>
      </c>
      <c r="C45" s="36" t="s">
        <v>23</v>
      </c>
      <c r="D45" s="28">
        <v>91</v>
      </c>
      <c r="E45" s="66">
        <v>194.65</v>
      </c>
    </row>
    <row r="46" spans="1:18" ht="16.5" thickBot="1" x14ac:dyDescent="0.3">
      <c r="A46" s="68"/>
      <c r="B46" s="96"/>
      <c r="C46" s="70"/>
      <c r="D46" s="71"/>
      <c r="E46" s="72"/>
    </row>
    <row r="47" spans="1:18" ht="16.5" thickBot="1" x14ac:dyDescent="0.3">
      <c r="E47" s="51">
        <f>SUM(E23:E46)</f>
        <v>23704.929999999997</v>
      </c>
    </row>
    <row r="48" spans="1:18" ht="16.5" thickBot="1" x14ac:dyDescent="0.3">
      <c r="C48" s="109" t="s">
        <v>31</v>
      </c>
      <c r="D48" s="108">
        <f>SUM(D23:D47)</f>
        <v>24932</v>
      </c>
    </row>
    <row r="52" spans="1:2" ht="18" x14ac:dyDescent="0.25">
      <c r="A52" s="49" t="s">
        <v>18</v>
      </c>
      <c r="B52" s="41"/>
    </row>
  </sheetData>
  <mergeCells count="18">
    <mergeCell ref="Q25:R25"/>
    <mergeCell ref="Q31:R31"/>
    <mergeCell ref="Q32:R32"/>
    <mergeCell ref="Q33:R33"/>
    <mergeCell ref="Q34:R34"/>
    <mergeCell ref="Q26:R26"/>
    <mergeCell ref="Q27:R27"/>
    <mergeCell ref="Q28:R28"/>
    <mergeCell ref="Q29:R29"/>
    <mergeCell ref="Q30:R30"/>
    <mergeCell ref="Q22:R22"/>
    <mergeCell ref="Q21:R21"/>
    <mergeCell ref="Q23:R23"/>
    <mergeCell ref="Q24:R24"/>
    <mergeCell ref="A1:H1"/>
    <mergeCell ref="A3:B3"/>
    <mergeCell ref="A21:B21"/>
    <mergeCell ref="P20:R20"/>
  </mergeCells>
  <phoneticPr fontId="1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3482-AB7C-4021-80F7-B565DA1369A9}">
  <dimension ref="A1:J51"/>
  <sheetViews>
    <sheetView topLeftCell="A21" workbookViewId="0">
      <selection activeCell="F36" sqref="F36"/>
    </sheetView>
  </sheetViews>
  <sheetFormatPr defaultRowHeight="15" x14ac:dyDescent="0.25"/>
  <cols>
    <col min="1" max="1" width="15.42578125" customWidth="1"/>
    <col min="2" max="2" width="16.85546875" bestFit="1" customWidth="1"/>
    <col min="4" max="4" width="12.7109375" customWidth="1"/>
    <col min="5" max="5" width="15.7109375" customWidth="1"/>
    <col min="6" max="6" width="14.140625" customWidth="1"/>
    <col min="7" max="8" width="12.7109375" bestFit="1" customWidth="1"/>
    <col min="9" max="9" width="11.42578125" bestFit="1" customWidth="1"/>
  </cols>
  <sheetData>
    <row r="1" spans="1:10" ht="27" thickBot="1" x14ac:dyDescent="0.45">
      <c r="A1" s="174" t="s">
        <v>19</v>
      </c>
      <c r="B1" s="175"/>
      <c r="C1" s="175"/>
      <c r="D1" s="175"/>
      <c r="E1" s="175"/>
      <c r="F1" s="175"/>
      <c r="G1" s="175"/>
      <c r="H1" s="176"/>
      <c r="I1" s="41"/>
      <c r="J1" s="41"/>
    </row>
    <row r="2" spans="1:10" ht="15.7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8.75" thickBot="1" x14ac:dyDescent="0.3">
      <c r="A3" s="177" t="s">
        <v>0</v>
      </c>
      <c r="B3" s="178"/>
      <c r="C3" s="41"/>
      <c r="D3" s="41"/>
      <c r="E3" s="41"/>
      <c r="F3" s="41"/>
      <c r="G3" s="41"/>
      <c r="H3" s="41"/>
      <c r="I3" s="41"/>
      <c r="J3" s="41"/>
    </row>
    <row r="4" spans="1:10" ht="16.5" thickBot="1" x14ac:dyDescent="0.3">
      <c r="A4" s="41"/>
      <c r="B4" s="41"/>
      <c r="C4" s="41"/>
      <c r="D4" s="7" t="s">
        <v>1</v>
      </c>
      <c r="E4" s="7" t="s">
        <v>2</v>
      </c>
      <c r="F4" s="7" t="s">
        <v>3</v>
      </c>
      <c r="G4" s="7" t="s">
        <v>4</v>
      </c>
      <c r="H4" s="6"/>
      <c r="I4" s="41"/>
      <c r="J4" s="41"/>
    </row>
    <row r="5" spans="1:10" ht="32.25" thickBot="1" x14ac:dyDescent="0.3">
      <c r="A5" s="42" t="s">
        <v>6</v>
      </c>
      <c r="B5" s="43" t="s">
        <v>7</v>
      </c>
      <c r="C5" s="43" t="s">
        <v>8</v>
      </c>
      <c r="D5" s="23" t="s">
        <v>9</v>
      </c>
      <c r="E5" s="23" t="s">
        <v>10</v>
      </c>
      <c r="F5" s="23" t="s">
        <v>11</v>
      </c>
      <c r="G5" s="23" t="s">
        <v>12</v>
      </c>
      <c r="H5" s="24" t="s">
        <v>14</v>
      </c>
      <c r="I5" s="41"/>
      <c r="J5" s="41"/>
    </row>
    <row r="6" spans="1:10" ht="15.75" x14ac:dyDescent="0.25">
      <c r="A6" s="83">
        <v>44773</v>
      </c>
      <c r="B6" s="25" t="s">
        <v>20</v>
      </c>
      <c r="C6" s="84" t="s">
        <v>21</v>
      </c>
      <c r="D6" s="56">
        <v>24279</v>
      </c>
      <c r="E6" s="56">
        <v>12746</v>
      </c>
      <c r="F6" s="56">
        <v>104</v>
      </c>
      <c r="G6" s="56">
        <v>11533</v>
      </c>
      <c r="H6" s="85">
        <v>3181.54</v>
      </c>
      <c r="I6" s="41"/>
      <c r="J6" s="41"/>
    </row>
    <row r="7" spans="1:10" ht="15.75" x14ac:dyDescent="0.25">
      <c r="A7" s="119">
        <v>44802</v>
      </c>
      <c r="B7" s="25" t="s">
        <v>20</v>
      </c>
      <c r="C7" s="27" t="s">
        <v>21</v>
      </c>
      <c r="D7" s="28">
        <v>21537</v>
      </c>
      <c r="E7" s="28">
        <v>12423</v>
      </c>
      <c r="F7" s="28">
        <v>93</v>
      </c>
      <c r="G7" s="28">
        <v>9114</v>
      </c>
      <c r="H7" s="87">
        <v>2896.82</v>
      </c>
      <c r="I7" s="41"/>
      <c r="J7" s="41"/>
    </row>
    <row r="8" spans="1:10" ht="15.75" x14ac:dyDescent="0.25">
      <c r="A8" s="86">
        <v>44832</v>
      </c>
      <c r="B8" s="25" t="s">
        <v>20</v>
      </c>
      <c r="C8" s="27" t="s">
        <v>21</v>
      </c>
      <c r="D8" s="28">
        <v>27038</v>
      </c>
      <c r="E8" s="28">
        <v>16513</v>
      </c>
      <c r="F8" s="28">
        <v>150</v>
      </c>
      <c r="G8" s="28">
        <v>10525</v>
      </c>
      <c r="H8" s="87">
        <v>3464.63</v>
      </c>
      <c r="I8" s="41"/>
      <c r="J8" s="41"/>
    </row>
    <row r="9" spans="1:10" ht="15.75" x14ac:dyDescent="0.25">
      <c r="A9" s="86">
        <v>44861</v>
      </c>
      <c r="B9" s="25" t="s">
        <v>20</v>
      </c>
      <c r="C9" s="27" t="s">
        <v>21</v>
      </c>
      <c r="D9" s="29">
        <v>20741</v>
      </c>
      <c r="E9" s="29">
        <v>11368</v>
      </c>
      <c r="F9" s="29">
        <v>91</v>
      </c>
      <c r="G9" s="29">
        <v>9373</v>
      </c>
      <c r="H9" s="87">
        <v>2672.25</v>
      </c>
      <c r="I9" s="41"/>
      <c r="J9" s="41"/>
    </row>
    <row r="10" spans="1:10" ht="15.75" x14ac:dyDescent="0.25">
      <c r="A10" s="86">
        <v>44884</v>
      </c>
      <c r="B10" s="25" t="s">
        <v>20</v>
      </c>
      <c r="C10" s="27" t="s">
        <v>21</v>
      </c>
      <c r="D10" s="28">
        <v>23756</v>
      </c>
      <c r="E10" s="28">
        <v>11489</v>
      </c>
      <c r="F10" s="28">
        <v>74</v>
      </c>
      <c r="G10" s="28">
        <v>12267</v>
      </c>
      <c r="H10" s="87">
        <v>2725.87</v>
      </c>
      <c r="I10" s="41"/>
      <c r="J10" s="41"/>
    </row>
    <row r="11" spans="1:10" ht="15.75" x14ac:dyDescent="0.25">
      <c r="A11" s="86">
        <v>44927</v>
      </c>
      <c r="B11" s="25" t="s">
        <v>20</v>
      </c>
      <c r="C11" s="27" t="s">
        <v>21</v>
      </c>
      <c r="D11" s="29">
        <v>26581</v>
      </c>
      <c r="E11" s="29">
        <v>12337</v>
      </c>
      <c r="F11" s="29">
        <v>76</v>
      </c>
      <c r="G11" s="29">
        <v>14244</v>
      </c>
      <c r="H11" s="87">
        <v>3216.7</v>
      </c>
      <c r="I11" s="41"/>
      <c r="J11" s="41"/>
    </row>
    <row r="12" spans="1:10" ht="15.75" x14ac:dyDescent="0.25">
      <c r="A12" s="86">
        <v>44957</v>
      </c>
      <c r="B12" s="25" t="s">
        <v>20</v>
      </c>
      <c r="C12" s="27" t="s">
        <v>21</v>
      </c>
      <c r="D12" s="28">
        <v>24459</v>
      </c>
      <c r="E12" s="28">
        <v>11896</v>
      </c>
      <c r="F12" s="28">
        <v>77</v>
      </c>
      <c r="G12" s="28">
        <v>12563</v>
      </c>
      <c r="H12" s="87">
        <v>2983.39</v>
      </c>
      <c r="I12" s="41"/>
      <c r="J12" s="41"/>
    </row>
    <row r="13" spans="1:10" ht="15.75" x14ac:dyDescent="0.25">
      <c r="A13" s="86">
        <v>44987</v>
      </c>
      <c r="B13" s="25" t="s">
        <v>20</v>
      </c>
      <c r="C13" s="27" t="s">
        <v>21</v>
      </c>
      <c r="D13" s="29">
        <v>24631</v>
      </c>
      <c r="E13" s="29">
        <v>12033</v>
      </c>
      <c r="F13" s="29">
        <v>77</v>
      </c>
      <c r="G13" s="29">
        <v>12597</v>
      </c>
      <c r="H13" s="87">
        <v>2998.82</v>
      </c>
      <c r="I13" s="41"/>
      <c r="J13" s="41"/>
    </row>
    <row r="14" spans="1:10" ht="15.75" x14ac:dyDescent="0.25">
      <c r="A14" s="86">
        <v>45018</v>
      </c>
      <c r="B14" s="25" t="s">
        <v>20</v>
      </c>
      <c r="C14" s="27" t="s">
        <v>21</v>
      </c>
      <c r="D14" s="28">
        <v>23246</v>
      </c>
      <c r="E14" s="28">
        <v>10736</v>
      </c>
      <c r="F14" s="28">
        <v>75</v>
      </c>
      <c r="G14" s="28">
        <v>12510</v>
      </c>
      <c r="H14" s="87">
        <v>2874.77</v>
      </c>
      <c r="I14" s="41"/>
      <c r="J14" s="41"/>
    </row>
    <row r="15" spans="1:10" ht="15.75" x14ac:dyDescent="0.25">
      <c r="A15" s="86">
        <v>45047</v>
      </c>
      <c r="B15" s="25" t="s">
        <v>20</v>
      </c>
      <c r="C15" s="27" t="s">
        <v>21</v>
      </c>
      <c r="D15" s="29">
        <v>23208</v>
      </c>
      <c r="E15" s="29">
        <v>12020</v>
      </c>
      <c r="F15" s="29">
        <v>107</v>
      </c>
      <c r="G15" s="29">
        <v>11188</v>
      </c>
      <c r="H15" s="87">
        <v>3104.99</v>
      </c>
      <c r="I15" s="41"/>
      <c r="J15" s="41"/>
    </row>
    <row r="16" spans="1:10" ht="15.75" x14ac:dyDescent="0.25">
      <c r="A16" s="86">
        <v>45076</v>
      </c>
      <c r="B16" s="25" t="s">
        <v>20</v>
      </c>
      <c r="C16" s="27" t="s">
        <v>21</v>
      </c>
      <c r="D16" s="28">
        <v>27913</v>
      </c>
      <c r="E16" s="28">
        <v>16233</v>
      </c>
      <c r="F16" s="28">
        <v>112</v>
      </c>
      <c r="G16" s="28">
        <v>11680</v>
      </c>
      <c r="H16" s="87">
        <v>3499.82</v>
      </c>
      <c r="I16" s="41"/>
      <c r="J16" s="41"/>
    </row>
    <row r="17" spans="1:10" ht="16.5" thickBot="1" x14ac:dyDescent="0.3">
      <c r="A17" s="88">
        <v>45106</v>
      </c>
      <c r="B17" s="89" t="s">
        <v>20</v>
      </c>
      <c r="C17" s="90" t="s">
        <v>21</v>
      </c>
      <c r="D17" s="91">
        <v>31372</v>
      </c>
      <c r="E17" s="91">
        <v>18472</v>
      </c>
      <c r="F17" s="91">
        <v>123</v>
      </c>
      <c r="G17" s="91">
        <v>12900</v>
      </c>
      <c r="H17" s="92">
        <v>4202.75</v>
      </c>
      <c r="I17" s="41"/>
      <c r="J17" s="41"/>
    </row>
    <row r="18" spans="1:10" ht="16.5" thickBot="1" x14ac:dyDescent="0.3">
      <c r="A18" s="44"/>
      <c r="B18" s="44"/>
      <c r="C18" s="44"/>
      <c r="D18" s="145">
        <f>SUM(D6:D17)</f>
        <v>298761</v>
      </c>
      <c r="E18" s="44"/>
      <c r="F18" s="44"/>
      <c r="G18" s="44"/>
      <c r="H18" s="51">
        <f>SUM(H6:H17)</f>
        <v>37822.35</v>
      </c>
      <c r="I18" s="41"/>
      <c r="J18" s="41"/>
    </row>
    <row r="19" spans="1:10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5.75" thickBot="1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8.75" thickBot="1" x14ac:dyDescent="0.3">
      <c r="A21" s="183" t="s">
        <v>15</v>
      </c>
      <c r="B21" s="184"/>
      <c r="C21" s="41"/>
      <c r="D21" s="41"/>
      <c r="E21" s="41"/>
      <c r="F21" s="41"/>
      <c r="G21" s="179" t="s">
        <v>25</v>
      </c>
      <c r="H21" s="185"/>
      <c r="I21" s="180"/>
      <c r="J21" s="41"/>
    </row>
    <row r="22" spans="1:10" ht="32.25" thickBot="1" x14ac:dyDescent="0.3">
      <c r="A22" s="45" t="s">
        <v>6</v>
      </c>
      <c r="B22" s="46" t="s">
        <v>7</v>
      </c>
      <c r="C22" s="46" t="s">
        <v>8</v>
      </c>
      <c r="D22" s="46" t="s">
        <v>17</v>
      </c>
      <c r="E22" s="47" t="s">
        <v>14</v>
      </c>
      <c r="F22" s="41"/>
      <c r="G22" s="21" t="s">
        <v>26</v>
      </c>
      <c r="H22" s="22" t="s">
        <v>30</v>
      </c>
      <c r="I22" s="48" t="s">
        <v>29</v>
      </c>
      <c r="J22" s="41"/>
    </row>
    <row r="23" spans="1:10" ht="15.75" x14ac:dyDescent="0.25">
      <c r="A23" s="54">
        <v>44773</v>
      </c>
      <c r="B23" s="95" t="s">
        <v>22</v>
      </c>
      <c r="C23" s="55" t="s">
        <v>23</v>
      </c>
      <c r="D23" s="56">
        <v>1</v>
      </c>
      <c r="E23" s="57">
        <v>100.74</v>
      </c>
      <c r="F23" s="41"/>
      <c r="G23" s="73"/>
      <c r="H23" s="74"/>
      <c r="I23" s="75"/>
      <c r="J23" s="41"/>
    </row>
    <row r="24" spans="1:10" ht="15.75" x14ac:dyDescent="0.25">
      <c r="A24" s="58">
        <v>44773</v>
      </c>
      <c r="B24" s="32" t="s">
        <v>28</v>
      </c>
      <c r="C24" s="33"/>
      <c r="D24" s="34">
        <v>22</v>
      </c>
      <c r="E24" s="59">
        <v>47.59</v>
      </c>
      <c r="F24" s="41"/>
      <c r="G24" s="76"/>
      <c r="H24" s="50"/>
      <c r="I24" s="77"/>
      <c r="J24" s="41"/>
    </row>
    <row r="25" spans="1:10" ht="15.75" x14ac:dyDescent="0.25">
      <c r="A25" s="60">
        <v>44802</v>
      </c>
      <c r="B25" s="30" t="s">
        <v>22</v>
      </c>
      <c r="C25" s="31" t="s">
        <v>23</v>
      </c>
      <c r="D25" s="26">
        <v>2</v>
      </c>
      <c r="E25" s="61">
        <v>101.79</v>
      </c>
      <c r="F25" s="41"/>
      <c r="G25" s="78"/>
      <c r="H25" s="38"/>
      <c r="I25" s="79"/>
      <c r="J25" s="41"/>
    </row>
    <row r="26" spans="1:10" ht="15.75" x14ac:dyDescent="0.25">
      <c r="A26" s="62">
        <v>44781</v>
      </c>
      <c r="B26" s="32" t="s">
        <v>28</v>
      </c>
      <c r="C26" s="35"/>
      <c r="D26" s="29">
        <v>7</v>
      </c>
      <c r="E26" s="63">
        <v>6.95</v>
      </c>
      <c r="F26" s="41"/>
      <c r="G26" s="76"/>
      <c r="H26" s="50"/>
      <c r="I26" s="77"/>
      <c r="J26" s="41"/>
    </row>
    <row r="27" spans="1:10" ht="15.75" x14ac:dyDescent="0.25">
      <c r="A27" s="64">
        <v>44802</v>
      </c>
      <c r="B27" s="30" t="s">
        <v>36</v>
      </c>
      <c r="C27" s="36"/>
      <c r="D27" s="28">
        <v>14</v>
      </c>
      <c r="E27" s="65">
        <v>42.9</v>
      </c>
      <c r="F27" s="41"/>
      <c r="G27" s="78"/>
      <c r="H27" s="38"/>
      <c r="I27" s="79"/>
      <c r="J27" s="41"/>
    </row>
    <row r="28" spans="1:10" ht="15.75" x14ac:dyDescent="0.25">
      <c r="A28" s="62">
        <v>44832</v>
      </c>
      <c r="B28" s="120" t="s">
        <v>22</v>
      </c>
      <c r="C28" s="35" t="s">
        <v>23</v>
      </c>
      <c r="D28" s="29">
        <v>288</v>
      </c>
      <c r="E28" s="63">
        <v>406.36</v>
      </c>
      <c r="F28" s="41"/>
      <c r="G28" s="76"/>
      <c r="H28" s="50"/>
      <c r="I28" s="77"/>
      <c r="J28" s="41"/>
    </row>
    <row r="29" spans="1:10" ht="15.75" x14ac:dyDescent="0.25">
      <c r="A29" s="64">
        <v>44832</v>
      </c>
      <c r="B29" s="30" t="s">
        <v>36</v>
      </c>
      <c r="C29" s="36"/>
      <c r="D29" s="28">
        <v>94</v>
      </c>
      <c r="E29" s="65">
        <v>136.78</v>
      </c>
      <c r="F29" s="41"/>
      <c r="G29" s="78"/>
      <c r="H29" s="38"/>
      <c r="I29" s="79"/>
      <c r="J29" s="41"/>
    </row>
    <row r="30" spans="1:10" ht="15.75" x14ac:dyDescent="0.25">
      <c r="A30" s="62">
        <v>44861</v>
      </c>
      <c r="B30" s="120" t="s">
        <v>22</v>
      </c>
      <c r="C30" s="35" t="s">
        <v>23</v>
      </c>
      <c r="D30" s="29">
        <v>1460</v>
      </c>
      <c r="E30" s="63">
        <v>1150.33</v>
      </c>
      <c r="F30" s="41"/>
      <c r="G30" s="76"/>
      <c r="H30" s="50"/>
      <c r="I30" s="77"/>
      <c r="J30" s="41"/>
    </row>
    <row r="31" spans="1:10" ht="15.75" x14ac:dyDescent="0.25">
      <c r="A31" s="64">
        <v>44861</v>
      </c>
      <c r="B31" s="30" t="s">
        <v>36</v>
      </c>
      <c r="C31" s="36"/>
      <c r="D31" s="28">
        <v>85</v>
      </c>
      <c r="E31" s="65">
        <v>98.91</v>
      </c>
      <c r="F31" s="41"/>
      <c r="G31" s="78"/>
      <c r="H31" s="38"/>
      <c r="I31" s="79"/>
      <c r="J31" s="41"/>
    </row>
    <row r="32" spans="1:10" ht="15.75" x14ac:dyDescent="0.25">
      <c r="A32" s="62">
        <v>44894</v>
      </c>
      <c r="B32" s="120" t="s">
        <v>22</v>
      </c>
      <c r="C32" s="35" t="s">
        <v>23</v>
      </c>
      <c r="D32" s="29">
        <v>2980</v>
      </c>
      <c r="E32" s="63">
        <v>2591.98</v>
      </c>
      <c r="F32" s="41"/>
      <c r="G32" s="76"/>
      <c r="H32" s="50"/>
      <c r="I32" s="77"/>
      <c r="J32" s="41"/>
    </row>
    <row r="33" spans="1:10" ht="16.5" thickBot="1" x14ac:dyDescent="0.3">
      <c r="A33" s="64">
        <v>44894</v>
      </c>
      <c r="B33" s="30" t="s">
        <v>36</v>
      </c>
      <c r="C33" s="36"/>
      <c r="D33" s="28">
        <v>92</v>
      </c>
      <c r="E33" s="66">
        <v>121.92</v>
      </c>
      <c r="F33" s="41"/>
      <c r="G33" s="80"/>
      <c r="H33" s="81"/>
      <c r="I33" s="82"/>
      <c r="J33" s="41"/>
    </row>
    <row r="34" spans="1:10" ht="16.5" thickBot="1" x14ac:dyDescent="0.3">
      <c r="A34" s="62">
        <v>44928</v>
      </c>
      <c r="B34" s="120" t="s">
        <v>36</v>
      </c>
      <c r="C34" s="35"/>
      <c r="D34" s="37">
        <v>91</v>
      </c>
      <c r="E34" s="67">
        <v>136.31</v>
      </c>
      <c r="F34" s="41"/>
      <c r="G34" s="44"/>
      <c r="H34" s="44"/>
      <c r="I34" s="51"/>
      <c r="J34" s="41"/>
    </row>
    <row r="35" spans="1:10" ht="15.75" x14ac:dyDescent="0.25">
      <c r="A35" s="64">
        <v>44958</v>
      </c>
      <c r="B35" s="120" t="s">
        <v>22</v>
      </c>
      <c r="C35" s="36" t="s">
        <v>23</v>
      </c>
      <c r="D35" s="28">
        <v>4447</v>
      </c>
      <c r="E35" s="66">
        <v>4187.1499999999996</v>
      </c>
      <c r="F35" s="41" t="s">
        <v>39</v>
      </c>
      <c r="G35" s="41"/>
      <c r="H35" s="41"/>
      <c r="I35" s="41"/>
      <c r="J35" s="41"/>
    </row>
    <row r="36" spans="1:10" ht="15.75" x14ac:dyDescent="0.25">
      <c r="A36" s="62">
        <v>44958</v>
      </c>
      <c r="B36" s="120" t="s">
        <v>36</v>
      </c>
      <c r="C36" s="35"/>
      <c r="D36" s="37">
        <v>97</v>
      </c>
      <c r="E36" s="67">
        <v>138.85</v>
      </c>
      <c r="F36" s="41"/>
      <c r="G36" s="41"/>
      <c r="H36" s="41"/>
      <c r="I36" s="41"/>
      <c r="J36" s="41"/>
    </row>
    <row r="37" spans="1:10" ht="15.75" x14ac:dyDescent="0.25">
      <c r="A37" s="64">
        <v>44990</v>
      </c>
      <c r="B37" s="120" t="s">
        <v>22</v>
      </c>
      <c r="C37" s="36" t="s">
        <v>23</v>
      </c>
      <c r="D37" s="28">
        <v>4372</v>
      </c>
      <c r="E37" s="66">
        <v>3456.32</v>
      </c>
      <c r="F37" s="41"/>
      <c r="G37" s="41"/>
      <c r="H37" s="41"/>
      <c r="I37" s="41"/>
      <c r="J37" s="41"/>
    </row>
    <row r="38" spans="1:10" ht="15.75" x14ac:dyDescent="0.25">
      <c r="A38" s="62">
        <v>44990</v>
      </c>
      <c r="B38" s="120" t="s">
        <v>36</v>
      </c>
      <c r="C38" s="35"/>
      <c r="D38" s="37">
        <v>97</v>
      </c>
      <c r="E38" s="67">
        <v>123.69</v>
      </c>
      <c r="F38" s="41"/>
      <c r="G38" s="41"/>
      <c r="H38" s="41"/>
      <c r="I38" s="41"/>
      <c r="J38" s="41"/>
    </row>
    <row r="39" spans="1:10" ht="15.75" x14ac:dyDescent="0.25">
      <c r="A39" s="64">
        <v>44990</v>
      </c>
      <c r="B39" s="120" t="s">
        <v>22</v>
      </c>
      <c r="C39" s="36" t="s">
        <v>23</v>
      </c>
      <c r="D39" s="28">
        <v>4372</v>
      </c>
      <c r="E39" s="66">
        <v>3456.32</v>
      </c>
      <c r="F39" s="41"/>
      <c r="G39" s="41"/>
      <c r="H39" s="41"/>
      <c r="J39" s="41"/>
    </row>
    <row r="40" spans="1:10" ht="15.75" x14ac:dyDescent="0.25">
      <c r="A40" s="62">
        <v>45019</v>
      </c>
      <c r="B40" s="120" t="s">
        <v>22</v>
      </c>
      <c r="C40" s="35" t="s">
        <v>23</v>
      </c>
      <c r="D40" s="37">
        <v>3222</v>
      </c>
      <c r="E40" s="67">
        <v>2109.56</v>
      </c>
      <c r="F40" s="41"/>
      <c r="G40" s="41"/>
      <c r="H40" s="41"/>
      <c r="I40" s="41"/>
      <c r="J40" s="41"/>
    </row>
    <row r="41" spans="1:10" ht="15.75" x14ac:dyDescent="0.25">
      <c r="A41" s="64">
        <v>45019</v>
      </c>
      <c r="B41" s="120" t="s">
        <v>36</v>
      </c>
      <c r="C41" s="36"/>
      <c r="D41" s="28">
        <v>85</v>
      </c>
      <c r="E41" s="66">
        <v>100.54</v>
      </c>
      <c r="F41" s="41"/>
      <c r="G41" s="41"/>
      <c r="H41" s="41"/>
      <c r="I41" s="41"/>
      <c r="J41" s="41"/>
    </row>
    <row r="42" spans="1:10" ht="15.75" x14ac:dyDescent="0.25">
      <c r="A42" s="62">
        <v>45048</v>
      </c>
      <c r="B42" s="120" t="s">
        <v>22</v>
      </c>
      <c r="C42" s="35" t="s">
        <v>23</v>
      </c>
      <c r="D42" s="37">
        <v>2056</v>
      </c>
      <c r="E42" s="67">
        <v>957.83</v>
      </c>
    </row>
    <row r="43" spans="1:10" ht="15.75" x14ac:dyDescent="0.25">
      <c r="A43" s="64">
        <v>45048</v>
      </c>
      <c r="B43" s="120" t="s">
        <v>36</v>
      </c>
      <c r="C43" s="36"/>
      <c r="D43" s="28">
        <v>95</v>
      </c>
      <c r="E43" s="66">
        <v>90.33</v>
      </c>
    </row>
    <row r="44" spans="1:10" ht="15.75" x14ac:dyDescent="0.25">
      <c r="A44" s="62">
        <v>45078</v>
      </c>
      <c r="B44" s="120" t="s">
        <v>22</v>
      </c>
      <c r="C44" s="35" t="s">
        <v>23</v>
      </c>
      <c r="D44" s="37">
        <v>305</v>
      </c>
      <c r="E44" s="67">
        <v>218.92</v>
      </c>
    </row>
    <row r="45" spans="1:10" ht="16.5" thickBot="1" x14ac:dyDescent="0.3">
      <c r="A45" s="121">
        <v>45078</v>
      </c>
      <c r="B45" s="122" t="s">
        <v>36</v>
      </c>
      <c r="C45" s="123"/>
      <c r="D45" s="94">
        <v>98</v>
      </c>
      <c r="E45" s="124">
        <v>76.86</v>
      </c>
    </row>
    <row r="46" spans="1:10" ht="16.5" thickBot="1" x14ac:dyDescent="0.3">
      <c r="D46" s="147">
        <f>SUM(D23:D45)</f>
        <v>24382</v>
      </c>
      <c r="E46" s="51">
        <f>SUM(E23:E45)</f>
        <v>19858.930000000004</v>
      </c>
    </row>
    <row r="51" spans="1:2" ht="18" x14ac:dyDescent="0.25">
      <c r="A51" s="49" t="s">
        <v>18</v>
      </c>
      <c r="B51" s="41"/>
    </row>
  </sheetData>
  <mergeCells count="4">
    <mergeCell ref="A1:H1"/>
    <mergeCell ref="A3:B3"/>
    <mergeCell ref="A21:B21"/>
    <mergeCell ref="G21:I21"/>
  </mergeCells>
  <phoneticPr fontId="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EB91E-56CD-47DF-A7C9-772394DED930}">
  <dimension ref="A1:K51"/>
  <sheetViews>
    <sheetView topLeftCell="A26" workbookViewId="0">
      <selection activeCell="F51" sqref="F51"/>
    </sheetView>
  </sheetViews>
  <sheetFormatPr defaultRowHeight="15" x14ac:dyDescent="0.25"/>
  <cols>
    <col min="1" max="1" width="37.28515625" bestFit="1" customWidth="1"/>
    <col min="2" max="2" width="16.85546875" bestFit="1" customWidth="1"/>
    <col min="3" max="3" width="6.28515625" bestFit="1" customWidth="1"/>
    <col min="4" max="4" width="9.5703125" bestFit="1" customWidth="1"/>
    <col min="5" max="5" width="12.7109375" bestFit="1" customWidth="1"/>
    <col min="6" max="6" width="9" bestFit="1" customWidth="1"/>
    <col min="7" max="7" width="12.5703125" bestFit="1" customWidth="1"/>
    <col min="8" max="8" width="12.7109375" bestFit="1" customWidth="1"/>
    <col min="9" max="9" width="9.42578125" bestFit="1" customWidth="1"/>
    <col min="10" max="10" width="9.5703125" bestFit="1" customWidth="1"/>
    <col min="11" max="11" width="10.7109375" bestFit="1" customWidth="1"/>
  </cols>
  <sheetData>
    <row r="1" spans="1:9" ht="27" thickBot="1" x14ac:dyDescent="0.45">
      <c r="A1" s="174" t="s">
        <v>19</v>
      </c>
      <c r="B1" s="175"/>
      <c r="C1" s="175"/>
      <c r="D1" s="175"/>
      <c r="E1" s="175"/>
      <c r="F1" s="175"/>
      <c r="G1" s="175"/>
      <c r="H1" s="176"/>
      <c r="I1" s="41"/>
    </row>
    <row r="2" spans="1:9" ht="15.75" thickBot="1" x14ac:dyDescent="0.3">
      <c r="A2" s="41"/>
      <c r="B2" s="41"/>
      <c r="C2" s="41"/>
      <c r="D2" s="41"/>
      <c r="E2" s="41"/>
      <c r="F2" s="41"/>
      <c r="G2" s="41"/>
      <c r="H2" s="41"/>
      <c r="I2" s="41"/>
    </row>
    <row r="3" spans="1:9" ht="18.75" thickBot="1" x14ac:dyDescent="0.3">
      <c r="A3" s="177" t="s">
        <v>0</v>
      </c>
      <c r="B3" s="178"/>
      <c r="C3" s="41"/>
      <c r="D3" s="41"/>
      <c r="E3" s="41"/>
      <c r="F3" s="41"/>
      <c r="G3" s="41"/>
      <c r="H3" s="41"/>
      <c r="I3" s="41"/>
    </row>
    <row r="4" spans="1:9" ht="16.5" thickBot="1" x14ac:dyDescent="0.3">
      <c r="A4" s="41"/>
      <c r="B4" s="41"/>
      <c r="C4" s="41"/>
      <c r="D4" s="7" t="s">
        <v>1</v>
      </c>
      <c r="E4" s="7" t="s">
        <v>2</v>
      </c>
      <c r="F4" s="7" t="s">
        <v>3</v>
      </c>
      <c r="G4" s="7" t="s">
        <v>4</v>
      </c>
      <c r="H4" s="6"/>
      <c r="I4" s="41"/>
    </row>
    <row r="5" spans="1:9" ht="63.75" thickBot="1" x14ac:dyDescent="0.3">
      <c r="A5" s="42" t="s">
        <v>6</v>
      </c>
      <c r="B5" s="43" t="s">
        <v>7</v>
      </c>
      <c r="C5" s="43" t="s">
        <v>8</v>
      </c>
      <c r="D5" s="23" t="s">
        <v>9</v>
      </c>
      <c r="E5" s="23" t="s">
        <v>10</v>
      </c>
      <c r="F5" s="23" t="s">
        <v>11</v>
      </c>
      <c r="G5" s="23" t="s">
        <v>12</v>
      </c>
      <c r="H5" s="24" t="s">
        <v>14</v>
      </c>
      <c r="I5" s="41"/>
    </row>
    <row r="6" spans="1:9" ht="15.75" x14ac:dyDescent="0.25">
      <c r="A6" s="83">
        <v>45138</v>
      </c>
      <c r="B6" s="25" t="s">
        <v>20</v>
      </c>
      <c r="C6" s="84" t="s">
        <v>21</v>
      </c>
      <c r="D6" s="56">
        <v>32957</v>
      </c>
      <c r="E6" s="56">
        <v>16636</v>
      </c>
      <c r="F6" s="56">
        <v>128</v>
      </c>
      <c r="G6" s="56">
        <v>16322</v>
      </c>
      <c r="H6" s="85">
        <v>4277.5</v>
      </c>
      <c r="I6" s="41"/>
    </row>
    <row r="7" spans="1:9" ht="15.75" x14ac:dyDescent="0.25">
      <c r="A7" s="119">
        <v>45167</v>
      </c>
      <c r="B7" s="25" t="s">
        <v>20</v>
      </c>
      <c r="C7" s="27" t="s">
        <v>21</v>
      </c>
      <c r="D7" s="28">
        <v>28528</v>
      </c>
      <c r="E7" s="28">
        <v>16023</v>
      </c>
      <c r="F7" s="28">
        <v>144</v>
      </c>
      <c r="G7" s="28">
        <v>12505</v>
      </c>
      <c r="H7" s="87">
        <v>4102.63</v>
      </c>
      <c r="I7" s="41"/>
    </row>
    <row r="8" spans="1:9" ht="15.75" x14ac:dyDescent="0.25">
      <c r="A8" s="86">
        <v>45197</v>
      </c>
      <c r="B8" s="25" t="s">
        <v>20</v>
      </c>
      <c r="C8" s="27" t="s">
        <v>21</v>
      </c>
      <c r="D8" s="28">
        <v>28288</v>
      </c>
      <c r="E8" s="28">
        <v>16721</v>
      </c>
      <c r="F8" s="28">
        <v>148</v>
      </c>
      <c r="G8" s="28">
        <v>11567</v>
      </c>
      <c r="H8" s="87">
        <v>3748.35</v>
      </c>
      <c r="I8" s="41"/>
    </row>
    <row r="9" spans="1:9" ht="15.75" x14ac:dyDescent="0.25">
      <c r="A9" s="86"/>
      <c r="B9" s="25" t="s">
        <v>20</v>
      </c>
      <c r="C9" s="27" t="s">
        <v>21</v>
      </c>
      <c r="D9" s="29"/>
      <c r="E9" s="29"/>
      <c r="F9" s="29"/>
      <c r="G9" s="29"/>
      <c r="H9" s="87"/>
      <c r="I9" s="41"/>
    </row>
    <row r="10" spans="1:9" ht="15.75" x14ac:dyDescent="0.25">
      <c r="A10" s="86"/>
      <c r="B10" s="25" t="s">
        <v>20</v>
      </c>
      <c r="C10" s="27" t="s">
        <v>21</v>
      </c>
      <c r="D10" s="28"/>
      <c r="E10" s="28"/>
      <c r="F10" s="28"/>
      <c r="G10" s="28"/>
      <c r="H10" s="87"/>
      <c r="I10" s="41"/>
    </row>
    <row r="11" spans="1:9" ht="15.75" x14ac:dyDescent="0.25">
      <c r="A11" s="86"/>
      <c r="B11" s="25" t="s">
        <v>20</v>
      </c>
      <c r="C11" s="27" t="s">
        <v>21</v>
      </c>
      <c r="D11" s="29"/>
      <c r="E11" s="29"/>
      <c r="F11" s="29"/>
      <c r="G11" s="29"/>
      <c r="H11" s="87"/>
      <c r="I11" s="41"/>
    </row>
    <row r="12" spans="1:9" ht="15.75" x14ac:dyDescent="0.25">
      <c r="A12" s="86"/>
      <c r="B12" s="25" t="s">
        <v>20</v>
      </c>
      <c r="C12" s="27" t="s">
        <v>21</v>
      </c>
      <c r="D12" s="28"/>
      <c r="E12" s="28"/>
      <c r="F12" s="28"/>
      <c r="G12" s="28"/>
      <c r="H12" s="87"/>
      <c r="I12" s="41"/>
    </row>
    <row r="13" spans="1:9" ht="15.75" x14ac:dyDescent="0.25">
      <c r="A13" s="86"/>
      <c r="B13" s="25" t="s">
        <v>20</v>
      </c>
      <c r="C13" s="27" t="s">
        <v>21</v>
      </c>
      <c r="D13" s="29"/>
      <c r="E13" s="29"/>
      <c r="F13" s="29"/>
      <c r="G13" s="29"/>
      <c r="H13" s="87"/>
      <c r="I13" s="41"/>
    </row>
    <row r="14" spans="1:9" ht="15.75" x14ac:dyDescent="0.25">
      <c r="A14" s="86"/>
      <c r="B14" s="25" t="s">
        <v>20</v>
      </c>
      <c r="C14" s="27" t="s">
        <v>21</v>
      </c>
      <c r="D14" s="28"/>
      <c r="E14" s="28"/>
      <c r="F14" s="28"/>
      <c r="G14" s="28"/>
      <c r="H14" s="87"/>
      <c r="I14" s="41"/>
    </row>
    <row r="15" spans="1:9" ht="15.75" x14ac:dyDescent="0.25">
      <c r="A15" s="86"/>
      <c r="B15" s="25" t="s">
        <v>20</v>
      </c>
      <c r="C15" s="27" t="s">
        <v>21</v>
      </c>
      <c r="D15" s="29"/>
      <c r="E15" s="29"/>
      <c r="F15" s="29"/>
      <c r="G15" s="29"/>
      <c r="H15" s="87"/>
      <c r="I15" s="41"/>
    </row>
    <row r="16" spans="1:9" ht="15.75" x14ac:dyDescent="0.25">
      <c r="A16" s="86"/>
      <c r="B16" s="25" t="s">
        <v>20</v>
      </c>
      <c r="C16" s="27" t="s">
        <v>21</v>
      </c>
      <c r="D16" s="28"/>
      <c r="E16" s="28"/>
      <c r="F16" s="28"/>
      <c r="G16" s="28"/>
      <c r="H16" s="87"/>
      <c r="I16" s="41"/>
    </row>
    <row r="17" spans="1:9" ht="16.5" thickBot="1" x14ac:dyDescent="0.3">
      <c r="A17" s="88"/>
      <c r="B17" s="89"/>
      <c r="C17" s="90"/>
      <c r="D17" s="91"/>
      <c r="E17" s="91"/>
      <c r="F17" s="91"/>
      <c r="G17" s="91"/>
      <c r="H17" s="92"/>
      <c r="I17" s="41"/>
    </row>
    <row r="18" spans="1:9" ht="16.5" thickBot="1" x14ac:dyDescent="0.3">
      <c r="A18" s="44"/>
      <c r="B18" s="44"/>
      <c r="C18" s="44"/>
      <c r="D18" s="145">
        <f>SUM(D6:D17)</f>
        <v>89773</v>
      </c>
      <c r="E18" s="44"/>
      <c r="F18" s="44"/>
      <c r="G18" s="44"/>
      <c r="H18" s="51">
        <f>SUM(H6:H17)</f>
        <v>12128.480000000001</v>
      </c>
      <c r="I18" s="41"/>
    </row>
    <row r="19" spans="1:9" x14ac:dyDescent="0.2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5.75" thickBot="1" x14ac:dyDescent="0.3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8.75" thickBot="1" x14ac:dyDescent="0.3">
      <c r="A21" s="183" t="s">
        <v>15</v>
      </c>
      <c r="B21" s="184"/>
      <c r="C21" s="41"/>
      <c r="D21" s="41"/>
      <c r="E21" s="41"/>
      <c r="F21" s="41"/>
      <c r="G21" s="179" t="s">
        <v>25</v>
      </c>
      <c r="H21" s="185"/>
      <c r="I21" s="180"/>
    </row>
    <row r="22" spans="1:9" ht="32.25" thickBot="1" x14ac:dyDescent="0.3">
      <c r="A22" s="45" t="s">
        <v>6</v>
      </c>
      <c r="B22" s="46" t="s">
        <v>7</v>
      </c>
      <c r="C22" s="46" t="s">
        <v>8</v>
      </c>
      <c r="D22" s="46" t="s">
        <v>17</v>
      </c>
      <c r="E22" s="47" t="s">
        <v>14</v>
      </c>
      <c r="F22" s="41"/>
      <c r="G22" s="21" t="s">
        <v>26</v>
      </c>
      <c r="H22" s="22" t="s">
        <v>30</v>
      </c>
      <c r="I22" s="48" t="s">
        <v>29</v>
      </c>
    </row>
    <row r="23" spans="1:9" ht="15.75" x14ac:dyDescent="0.25">
      <c r="A23" s="54">
        <v>45110</v>
      </c>
      <c r="B23" s="95" t="s">
        <v>37</v>
      </c>
      <c r="C23" s="55" t="s">
        <v>23</v>
      </c>
      <c r="D23" s="56">
        <v>350</v>
      </c>
      <c r="E23" s="57">
        <v>216.87</v>
      </c>
      <c r="F23" s="41"/>
      <c r="G23" s="73"/>
      <c r="H23" s="74"/>
      <c r="I23" s="75"/>
    </row>
    <row r="24" spans="1:9" ht="15.75" x14ac:dyDescent="0.25">
      <c r="A24" s="58">
        <v>45139</v>
      </c>
      <c r="B24" s="32" t="s">
        <v>22</v>
      </c>
      <c r="C24" s="33" t="s">
        <v>23</v>
      </c>
      <c r="D24" s="34">
        <v>440</v>
      </c>
      <c r="E24" s="59">
        <v>256.33</v>
      </c>
      <c r="F24" s="41"/>
      <c r="G24" s="76"/>
      <c r="H24" s="50"/>
      <c r="I24" s="77"/>
    </row>
    <row r="25" spans="1:9" ht="15.75" x14ac:dyDescent="0.25">
      <c r="A25" s="60" t="s">
        <v>40</v>
      </c>
      <c r="B25" s="30"/>
      <c r="C25" s="31"/>
      <c r="D25" s="26"/>
      <c r="E25" s="61"/>
      <c r="F25" s="41"/>
      <c r="G25" s="78"/>
      <c r="H25" s="38"/>
      <c r="I25" s="79"/>
    </row>
    <row r="26" spans="1:9" ht="15.75" x14ac:dyDescent="0.25">
      <c r="A26" s="62">
        <v>45200</v>
      </c>
      <c r="B26" s="32" t="s">
        <v>37</v>
      </c>
      <c r="C26" s="35"/>
      <c r="D26" s="29">
        <v>49</v>
      </c>
      <c r="E26" s="63">
        <v>118.04</v>
      </c>
      <c r="F26" s="41"/>
      <c r="G26" s="76"/>
      <c r="H26" s="50"/>
      <c r="I26" s="77"/>
    </row>
    <row r="27" spans="1:9" ht="15.75" x14ac:dyDescent="0.25">
      <c r="A27" s="64"/>
      <c r="B27" s="30"/>
      <c r="C27" s="36"/>
      <c r="D27" s="28"/>
      <c r="E27" s="65"/>
      <c r="F27" s="41"/>
      <c r="G27" s="78"/>
      <c r="H27" s="38"/>
      <c r="I27" s="79"/>
    </row>
    <row r="28" spans="1:9" ht="15.75" x14ac:dyDescent="0.25">
      <c r="A28" s="62"/>
      <c r="B28" s="120"/>
      <c r="C28" s="35"/>
      <c r="D28" s="29"/>
      <c r="E28" s="63"/>
      <c r="F28" s="41"/>
      <c r="G28" s="76"/>
      <c r="H28" s="50"/>
      <c r="I28" s="77"/>
    </row>
    <row r="29" spans="1:9" ht="15.75" x14ac:dyDescent="0.25">
      <c r="A29" s="64"/>
      <c r="B29" s="30"/>
      <c r="C29" s="36"/>
      <c r="D29" s="28"/>
      <c r="E29" s="65"/>
      <c r="F29" s="41"/>
      <c r="G29" s="78"/>
      <c r="H29" s="38"/>
      <c r="I29" s="79"/>
    </row>
    <row r="30" spans="1:9" ht="15.75" x14ac:dyDescent="0.25">
      <c r="A30" s="62"/>
      <c r="B30" s="120" t="s">
        <v>22</v>
      </c>
      <c r="C30" s="35" t="s">
        <v>23</v>
      </c>
      <c r="D30" s="29"/>
      <c r="E30" s="63"/>
      <c r="F30" s="41"/>
      <c r="G30" s="76"/>
      <c r="H30" s="50"/>
      <c r="I30" s="77"/>
    </row>
    <row r="31" spans="1:9" ht="15.75" x14ac:dyDescent="0.25">
      <c r="A31" s="64"/>
      <c r="B31" s="30"/>
      <c r="C31" s="36"/>
      <c r="D31" s="28"/>
      <c r="E31" s="65"/>
      <c r="F31" s="41"/>
      <c r="G31" s="78"/>
      <c r="H31" s="38"/>
      <c r="I31" s="79"/>
    </row>
    <row r="32" spans="1:9" ht="15.75" x14ac:dyDescent="0.25">
      <c r="A32" s="62"/>
      <c r="B32" s="120" t="s">
        <v>22</v>
      </c>
      <c r="C32" s="35" t="s">
        <v>23</v>
      </c>
      <c r="D32" s="29"/>
      <c r="E32" s="63"/>
      <c r="F32" s="41"/>
      <c r="G32" s="76"/>
      <c r="H32" s="50"/>
      <c r="I32" s="77"/>
    </row>
    <row r="33" spans="1:11" ht="16.5" thickBot="1" x14ac:dyDescent="0.3">
      <c r="A33" s="64"/>
      <c r="B33" s="30"/>
      <c r="C33" s="36"/>
      <c r="D33" s="28"/>
      <c r="E33" s="66"/>
      <c r="F33" s="41"/>
      <c r="G33" s="80"/>
      <c r="H33" s="81"/>
      <c r="I33" s="82"/>
    </row>
    <row r="34" spans="1:11" ht="16.5" thickBot="1" x14ac:dyDescent="0.3">
      <c r="A34" s="62"/>
      <c r="B34" s="120"/>
      <c r="C34" s="35"/>
      <c r="D34" s="37"/>
      <c r="E34" s="67"/>
      <c r="F34" s="41"/>
      <c r="G34" s="44"/>
      <c r="H34" s="44"/>
      <c r="I34" s="51"/>
    </row>
    <row r="35" spans="1:11" ht="16.5" thickBot="1" x14ac:dyDescent="0.3">
      <c r="A35" s="64"/>
      <c r="B35" s="120" t="s">
        <v>22</v>
      </c>
      <c r="C35" s="36" t="s">
        <v>23</v>
      </c>
      <c r="D35" s="28"/>
      <c r="E35" s="66"/>
      <c r="F35" s="41"/>
      <c r="G35" s="41"/>
      <c r="H35" s="41"/>
      <c r="I35" s="41"/>
    </row>
    <row r="36" spans="1:11" ht="19.5" thickBot="1" x14ac:dyDescent="0.35">
      <c r="A36" s="62"/>
      <c r="B36" s="120"/>
      <c r="C36" s="35"/>
      <c r="D36" s="37"/>
      <c r="E36" s="67"/>
      <c r="F36" s="41"/>
      <c r="G36" s="161" t="s">
        <v>16</v>
      </c>
      <c r="H36" s="162"/>
      <c r="I36" s="162"/>
      <c r="J36" s="165"/>
    </row>
    <row r="37" spans="1:11" ht="16.5" thickBot="1" x14ac:dyDescent="0.3">
      <c r="A37" s="64"/>
      <c r="B37" s="120" t="s">
        <v>22</v>
      </c>
      <c r="C37" s="36" t="s">
        <v>23</v>
      </c>
      <c r="D37" s="28"/>
      <c r="E37" s="66"/>
      <c r="F37" s="41"/>
      <c r="G37" s="116" t="s">
        <v>6</v>
      </c>
      <c r="H37" s="125" t="s">
        <v>7</v>
      </c>
      <c r="I37" s="125" t="s">
        <v>8</v>
      </c>
      <c r="J37" s="125" t="s">
        <v>17</v>
      </c>
      <c r="K37" s="126" t="s">
        <v>14</v>
      </c>
    </row>
    <row r="38" spans="1:11" ht="15.75" x14ac:dyDescent="0.25">
      <c r="A38" s="62"/>
      <c r="B38" s="120"/>
      <c r="C38" s="35"/>
      <c r="D38" s="37"/>
      <c r="E38" s="67"/>
      <c r="F38" s="41"/>
      <c r="G38" s="127">
        <v>45109</v>
      </c>
      <c r="H38" s="128" t="s">
        <v>36</v>
      </c>
      <c r="I38" s="129"/>
      <c r="J38" s="56">
        <v>50</v>
      </c>
      <c r="K38" s="130">
        <v>50.78</v>
      </c>
    </row>
    <row r="39" spans="1:11" ht="15.75" x14ac:dyDescent="0.25">
      <c r="A39" s="64"/>
      <c r="B39" s="120" t="s">
        <v>22</v>
      </c>
      <c r="C39" s="36" t="s">
        <v>23</v>
      </c>
      <c r="D39" s="28"/>
      <c r="E39" s="66"/>
      <c r="F39" s="41"/>
      <c r="G39" s="131">
        <v>45139</v>
      </c>
      <c r="H39" s="132">
        <v>20959815</v>
      </c>
      <c r="I39" s="44"/>
      <c r="J39" s="133">
        <v>27</v>
      </c>
      <c r="K39" s="134">
        <v>41.31</v>
      </c>
    </row>
    <row r="40" spans="1:11" ht="15.75" x14ac:dyDescent="0.25">
      <c r="A40" s="62"/>
      <c r="B40" s="120" t="s">
        <v>22</v>
      </c>
      <c r="C40" s="35" t="s">
        <v>23</v>
      </c>
      <c r="D40" s="37"/>
      <c r="E40" s="67"/>
      <c r="F40" s="41"/>
      <c r="G40" s="135">
        <v>45168</v>
      </c>
      <c r="H40" s="132">
        <v>20959815</v>
      </c>
      <c r="I40" s="133"/>
      <c r="J40" s="136">
        <v>25</v>
      </c>
      <c r="K40" s="137">
        <v>40.54</v>
      </c>
    </row>
    <row r="41" spans="1:11" ht="15.75" x14ac:dyDescent="0.25">
      <c r="A41" s="64"/>
      <c r="B41" s="120"/>
      <c r="C41" s="36"/>
      <c r="D41" s="28"/>
      <c r="E41" s="66"/>
      <c r="F41" s="41"/>
      <c r="G41" s="131">
        <v>45200</v>
      </c>
      <c r="H41" s="132">
        <v>20959815</v>
      </c>
      <c r="I41" s="136"/>
      <c r="J41" s="133">
        <v>72</v>
      </c>
      <c r="K41" s="134">
        <v>62.68</v>
      </c>
    </row>
    <row r="42" spans="1:11" ht="15.75" x14ac:dyDescent="0.25">
      <c r="A42" s="62"/>
      <c r="B42" s="120" t="s">
        <v>22</v>
      </c>
      <c r="C42" s="35" t="s">
        <v>23</v>
      </c>
      <c r="D42" s="37"/>
      <c r="E42" s="67"/>
      <c r="G42" s="135"/>
      <c r="H42" s="132"/>
      <c r="I42" s="136"/>
      <c r="J42" s="136"/>
      <c r="K42" s="137"/>
    </row>
    <row r="43" spans="1:11" ht="15.75" x14ac:dyDescent="0.25">
      <c r="A43" s="64"/>
      <c r="B43" s="120"/>
      <c r="C43" s="36"/>
      <c r="D43" s="28"/>
      <c r="E43" s="66"/>
      <c r="G43" s="131"/>
      <c r="H43" s="132"/>
      <c r="I43" s="133"/>
      <c r="J43" s="133"/>
      <c r="K43" s="134"/>
    </row>
    <row r="44" spans="1:11" ht="15.75" x14ac:dyDescent="0.25">
      <c r="A44" s="62"/>
      <c r="B44" s="120" t="s">
        <v>22</v>
      </c>
      <c r="C44" s="35" t="s">
        <v>23</v>
      </c>
      <c r="D44" s="37"/>
      <c r="E44" s="67"/>
      <c r="G44" s="135"/>
      <c r="H44" s="132"/>
      <c r="I44" s="136"/>
      <c r="J44" s="136"/>
      <c r="K44" s="137"/>
    </row>
    <row r="45" spans="1:11" ht="16.5" thickBot="1" x14ac:dyDescent="0.3">
      <c r="A45" s="121"/>
      <c r="B45" s="122"/>
      <c r="C45" s="123"/>
      <c r="D45" s="94"/>
      <c r="E45" s="124"/>
      <c r="G45" s="138"/>
      <c r="H45" s="132"/>
      <c r="I45" s="133"/>
      <c r="J45" s="133"/>
      <c r="K45" s="134"/>
    </row>
    <row r="46" spans="1:11" ht="16.5" thickBot="1" x14ac:dyDescent="0.3">
      <c r="D46" s="147">
        <f>SUM(D23:D45)</f>
        <v>839</v>
      </c>
      <c r="E46" s="51">
        <f>SUM(E23:E45)</f>
        <v>591.24</v>
      </c>
      <c r="G46" s="139"/>
      <c r="H46" s="132"/>
      <c r="I46" s="136"/>
      <c r="J46" s="136"/>
      <c r="K46" s="137"/>
    </row>
    <row r="47" spans="1:11" ht="16.5" thickBot="1" x14ac:dyDescent="0.3">
      <c r="G47" s="140"/>
      <c r="H47" s="141"/>
      <c r="I47" s="142"/>
      <c r="J47" s="142"/>
      <c r="K47" s="143"/>
    </row>
    <row r="48" spans="1:11" ht="16.5" thickBot="1" x14ac:dyDescent="0.3">
      <c r="G48" s="52" t="s">
        <v>41</v>
      </c>
      <c r="H48" s="52"/>
      <c r="I48" s="52"/>
      <c r="J48" s="187">
        <f>SUM(J38:J47)</f>
        <v>174</v>
      </c>
      <c r="K48" s="51">
        <f>SUM(K38:K47)</f>
        <v>195.31</v>
      </c>
    </row>
    <row r="51" spans="1:6" ht="18" x14ac:dyDescent="0.25">
      <c r="A51" s="49" t="s">
        <v>18</v>
      </c>
      <c r="B51" s="41"/>
      <c r="F51" s="147">
        <f>D46+J48</f>
        <v>1013</v>
      </c>
    </row>
  </sheetData>
  <mergeCells count="5">
    <mergeCell ref="A1:H1"/>
    <mergeCell ref="A3:B3"/>
    <mergeCell ref="A21:B21"/>
    <mergeCell ref="G21:I21"/>
    <mergeCell ref="G36:J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914AD-33CE-496E-9CF4-30C540D4D0E4}">
  <dimension ref="A58:E64"/>
  <sheetViews>
    <sheetView tabSelected="1" topLeftCell="A8" workbookViewId="0">
      <selection activeCell="E65" sqref="E65"/>
    </sheetView>
  </sheetViews>
  <sheetFormatPr defaultRowHeight="15" x14ac:dyDescent="0.25"/>
  <sheetData>
    <row r="58" spans="1:5" x14ac:dyDescent="0.25">
      <c r="A58" s="186" t="s">
        <v>9</v>
      </c>
      <c r="B58" s="186"/>
      <c r="D58" s="186" t="s">
        <v>31</v>
      </c>
      <c r="E58" s="186"/>
    </row>
    <row r="59" spans="1:5" x14ac:dyDescent="0.25">
      <c r="A59" s="117" t="s">
        <v>32</v>
      </c>
      <c r="B59" s="118">
        <v>306890</v>
      </c>
      <c r="D59" s="117" t="s">
        <v>32</v>
      </c>
      <c r="E59" s="118">
        <v>26577</v>
      </c>
    </row>
    <row r="60" spans="1:5" x14ac:dyDescent="0.25">
      <c r="A60" s="117" t="s">
        <v>33</v>
      </c>
      <c r="B60" s="118">
        <v>283554</v>
      </c>
      <c r="D60" s="117" t="s">
        <v>33</v>
      </c>
      <c r="E60" s="118">
        <v>22572</v>
      </c>
    </row>
    <row r="61" spans="1:5" x14ac:dyDescent="0.25">
      <c r="A61" s="117" t="s">
        <v>34</v>
      </c>
      <c r="B61" s="118">
        <v>292330</v>
      </c>
      <c r="D61" s="117" t="s">
        <v>34</v>
      </c>
      <c r="E61" s="118">
        <v>22377</v>
      </c>
    </row>
    <row r="62" spans="1:5" x14ac:dyDescent="0.25">
      <c r="A62" s="117" t="s">
        <v>35</v>
      </c>
      <c r="B62" s="118">
        <v>281696</v>
      </c>
      <c r="D62" s="117" t="s">
        <v>35</v>
      </c>
      <c r="E62" s="118">
        <v>24932</v>
      </c>
    </row>
    <row r="63" spans="1:5" x14ac:dyDescent="0.25">
      <c r="A63" s="144" t="s">
        <v>38</v>
      </c>
      <c r="B63" s="146">
        <v>298761</v>
      </c>
      <c r="D63" s="144" t="s">
        <v>38</v>
      </c>
      <c r="E63" s="146">
        <v>24382</v>
      </c>
    </row>
    <row r="64" spans="1:5" x14ac:dyDescent="0.25">
      <c r="A64" s="188" t="s">
        <v>42</v>
      </c>
      <c r="B64" s="147">
        <f>'2023-24'!D18</f>
        <v>89773</v>
      </c>
      <c r="D64" s="188" t="s">
        <v>42</v>
      </c>
      <c r="E64" s="147">
        <f>'2023-24'!F51</f>
        <v>1013</v>
      </c>
    </row>
  </sheetData>
  <mergeCells count="2">
    <mergeCell ref="A58:B58"/>
    <mergeCell ref="D58:E5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B28E84-0C24-4A25-9EB5-C66497E26BBB}">
  <ds:schemaRefs>
    <ds:schemaRef ds:uri="c7a0b038-488d-4e8c-829d-1a40a11dc355"/>
    <ds:schemaRef ds:uri="081e6064-04ba-4bb3-a74d-8438b8602cc3"/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0f288af6-7848-41d4-8427-0c10fc15b3a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2171E0-9D0B-4B2F-A612-5299F91889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6CF64-5E3E-48FD-8498-5DD0B58D0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dcterms:created xsi:type="dcterms:W3CDTF">2021-04-22T15:59:16Z</dcterms:created>
  <dcterms:modified xsi:type="dcterms:W3CDTF">2023-10-26T20:14:25Z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19824200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